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<sst xmlns="http://schemas.openxmlformats.org/spreadsheetml/2006/main" count="1408" uniqueCount="541">
  <si>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</si>
  <si>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</si>
  <si>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QG066</t>
  </si>
  <si>
    <t>Location</t>
  </si>
  <si>
    <t>qPCR Primer</t>
  </si>
  <si>
    <t>Accession No. of Gene</t>
  </si>
  <si>
    <t>Symbol</t>
  </si>
  <si>
    <t>A01</t>
  </si>
  <si>
    <t>HQP018175</t>
  </si>
  <si>
    <t>NM_000546</t>
  </si>
  <si>
    <t>TP53</t>
  </si>
  <si>
    <t>A02</t>
  </si>
  <si>
    <t>HQP054047</t>
  </si>
  <si>
    <t>BC008403</t>
  </si>
  <si>
    <t>HLA-DRB1</t>
  </si>
  <si>
    <t>A03</t>
  </si>
  <si>
    <t>HQP018141</t>
  </si>
  <si>
    <t>NM_000594</t>
  </si>
  <si>
    <t>TNF</t>
  </si>
  <si>
    <t>A04</t>
  </si>
  <si>
    <t>HQP011547</t>
  </si>
  <si>
    <t>NM_005957</t>
  </si>
  <si>
    <t>MTHFR</t>
  </si>
  <si>
    <t>A05</t>
  </si>
  <si>
    <t>HQP009685</t>
  </si>
  <si>
    <t>NM_000572</t>
  </si>
  <si>
    <t>IL10</t>
  </si>
  <si>
    <t>A06</t>
  </si>
  <si>
    <t>HQP018562</t>
  </si>
  <si>
    <t>NM_006297</t>
  </si>
  <si>
    <t>XRCC1</t>
  </si>
  <si>
    <t>A07</t>
  </si>
  <si>
    <t>HQP008849</t>
  </si>
  <si>
    <t>NM_002116</t>
  </si>
  <si>
    <t>HLA-A</t>
  </si>
  <si>
    <t>A08</t>
  </si>
  <si>
    <t>HQP003772</t>
  </si>
  <si>
    <t>NM_000499</t>
  </si>
  <si>
    <t>CYP1A1</t>
  </si>
  <si>
    <t>A09</t>
  </si>
  <si>
    <t>HQP009671</t>
  </si>
  <si>
    <t>NM_000639</t>
  </si>
  <si>
    <t>FASLG</t>
  </si>
  <si>
    <t>A10</t>
  </si>
  <si>
    <t>HQP003499</t>
  </si>
  <si>
    <t>NM_001037631</t>
  </si>
  <si>
    <t>CTLA4</t>
  </si>
  <si>
    <t>A11</t>
  </si>
  <si>
    <t>HQP018044</t>
  </si>
  <si>
    <t>NM_000660</t>
  </si>
  <si>
    <t>TGFB1</t>
  </si>
  <si>
    <t>A12</t>
  </si>
  <si>
    <t>HQP017899</t>
  </si>
  <si>
    <t>NM_000593</t>
  </si>
  <si>
    <t>TAP1</t>
  </si>
  <si>
    <t>B01</t>
  </si>
  <si>
    <t>HQP009645</t>
  </si>
  <si>
    <t>NM_000577</t>
  </si>
  <si>
    <t>IL1RN</t>
  </si>
  <si>
    <t>B02</t>
  </si>
  <si>
    <t>HQP017900</t>
  </si>
  <si>
    <t>NM_000544</t>
  </si>
  <si>
    <t>TAP2</t>
  </si>
  <si>
    <t>B03</t>
  </si>
  <si>
    <t>HQP016204</t>
  </si>
  <si>
    <t>NM_053056</t>
  </si>
  <si>
    <t>CCND1</t>
  </si>
  <si>
    <t>B04</t>
  </si>
  <si>
    <t>HQP009670</t>
  </si>
  <si>
    <t>NM_000600</t>
  </si>
  <si>
    <t>IL6</t>
  </si>
  <si>
    <t>B05</t>
  </si>
  <si>
    <t>HQP009641</t>
  </si>
  <si>
    <t>NM_000576</t>
  </si>
  <si>
    <t>IL1B</t>
  </si>
  <si>
    <t>B06</t>
  </si>
  <si>
    <t>HQP009693</t>
  </si>
  <si>
    <t>NM_002187</t>
  </si>
  <si>
    <t>IL12B</t>
  </si>
  <si>
    <t>B07</t>
  </si>
  <si>
    <t>HQP004605</t>
  </si>
  <si>
    <t>NM_005228</t>
  </si>
  <si>
    <t>EGFR</t>
  </si>
  <si>
    <t>B08</t>
  </si>
  <si>
    <t>HQP003817</t>
  </si>
  <si>
    <t>NM_000773</t>
  </si>
  <si>
    <t>CYP2E1</t>
  </si>
  <si>
    <t>B09</t>
  </si>
  <si>
    <t>HQP012021</t>
  </si>
  <si>
    <t>NM_002542</t>
  </si>
  <si>
    <t>OGG1</t>
  </si>
  <si>
    <t>B10</t>
  </si>
  <si>
    <t>HQP004317</t>
  </si>
  <si>
    <t>NM_000903</t>
  </si>
  <si>
    <t>NQO1</t>
  </si>
  <si>
    <t>B11</t>
  </si>
  <si>
    <t>HQP022699</t>
  </si>
  <si>
    <t>NM_006139</t>
  </si>
  <si>
    <t>CD28</t>
  </si>
  <si>
    <t>B12</t>
  </si>
  <si>
    <t>HQP018564</t>
  </si>
  <si>
    <t>NM_005432</t>
  </si>
  <si>
    <t>XRCC3</t>
  </si>
  <si>
    <t>C01</t>
  </si>
  <si>
    <t>HQP011135</t>
  </si>
  <si>
    <t>NM_002392</t>
  </si>
  <si>
    <t>MDM2</t>
  </si>
  <si>
    <t>C02</t>
  </si>
  <si>
    <t>HQP009718</t>
  </si>
  <si>
    <t>NM_001562</t>
  </si>
  <si>
    <t>IL18</t>
  </si>
  <si>
    <t>C03</t>
  </si>
  <si>
    <t>HQP008554</t>
  </si>
  <si>
    <t>NM_012092</t>
  </si>
  <si>
    <t>ICOS</t>
  </si>
  <si>
    <t>C04</t>
  </si>
  <si>
    <t>HQP004948</t>
  </si>
  <si>
    <t>NM_000120</t>
  </si>
  <si>
    <t>EPHX1</t>
  </si>
  <si>
    <t>C05</t>
  </si>
  <si>
    <t>HQP001136</t>
  </si>
  <si>
    <t>NM_000015</t>
  </si>
  <si>
    <t>NAT2</t>
  </si>
  <si>
    <t>C06</t>
  </si>
  <si>
    <t>HQP022500</t>
  </si>
  <si>
    <t>NM_001040280</t>
  </si>
  <si>
    <t>CD83</t>
  </si>
  <si>
    <t>C07</t>
  </si>
  <si>
    <t>HQP018475</t>
  </si>
  <si>
    <t>NM_001025366</t>
  </si>
  <si>
    <t>VEGFA</t>
  </si>
  <si>
    <t>C08</t>
  </si>
  <si>
    <t>HQP017616</t>
  </si>
  <si>
    <t>NM_000636</t>
  </si>
  <si>
    <t>SOD2</t>
  </si>
  <si>
    <t>C09</t>
  </si>
  <si>
    <t>HQP015598</t>
  </si>
  <si>
    <t>NM_000963</t>
  </si>
  <si>
    <t>PTGS2</t>
  </si>
  <si>
    <t>C10</t>
  </si>
  <si>
    <t>HQP015311</t>
  </si>
  <si>
    <t>NM_002800</t>
  </si>
  <si>
    <t>PSMB9</t>
  </si>
  <si>
    <t>C11</t>
  </si>
  <si>
    <t>HQP015292</t>
  </si>
  <si>
    <t>NM_148919</t>
  </si>
  <si>
    <t>PSMB8</t>
  </si>
  <si>
    <t>C12</t>
  </si>
  <si>
    <t>HQP011866</t>
  </si>
  <si>
    <t>NM_000625</t>
  </si>
  <si>
    <t>NOS2A</t>
  </si>
  <si>
    <t>D01</t>
  </si>
  <si>
    <t>HQP011554</t>
  </si>
  <si>
    <t>NM_000254</t>
  </si>
  <si>
    <t>MTR</t>
  </si>
  <si>
    <t>D02</t>
  </si>
  <si>
    <t>HQP011309</t>
  </si>
  <si>
    <t>NM_000250</t>
  </si>
  <si>
    <t>MPO</t>
  </si>
  <si>
    <t>D03</t>
  </si>
  <si>
    <t>HQP011255</t>
  </si>
  <si>
    <t>NM_002421</t>
  </si>
  <si>
    <t>MMP1</t>
  </si>
  <si>
    <t>D04</t>
  </si>
  <si>
    <t>HQP009778</t>
  </si>
  <si>
    <t>NM_002198</t>
  </si>
  <si>
    <t>IRF1</t>
  </si>
  <si>
    <t>D05</t>
  </si>
  <si>
    <t>HQP009692</t>
  </si>
  <si>
    <t>NM_000882</t>
  </si>
  <si>
    <t>IL12A</t>
  </si>
  <si>
    <t>D06</t>
  </si>
  <si>
    <t>HQP009061</t>
  </si>
  <si>
    <t>NM_001641</t>
  </si>
  <si>
    <t>APEX1</t>
  </si>
  <si>
    <t>D07</t>
  </si>
  <si>
    <t>HQP002210</t>
  </si>
  <si>
    <t>NM_000579</t>
  </si>
  <si>
    <t>CCR5</t>
  </si>
  <si>
    <t>D08</t>
  </si>
  <si>
    <t>HQP018180</t>
  </si>
  <si>
    <t>NM_005427</t>
  </si>
  <si>
    <t>TP73</t>
  </si>
  <si>
    <t>D09</t>
  </si>
  <si>
    <t>HQP010096</t>
  </si>
  <si>
    <t>NM_006737</t>
  </si>
  <si>
    <t>KIR3DL2</t>
  </si>
  <si>
    <t>D10</t>
  </si>
  <si>
    <t>HQP054686</t>
  </si>
  <si>
    <t>NM_001123396</t>
  </si>
  <si>
    <t>LOC729230</t>
  </si>
  <si>
    <t>D11</t>
  </si>
  <si>
    <t>HQP054057</t>
  </si>
  <si>
    <t>BC071181</t>
  </si>
  <si>
    <t>TGFBR1</t>
  </si>
  <si>
    <t>D12</t>
  </si>
  <si>
    <t>HQP054030</t>
  </si>
  <si>
    <t>NM_130398</t>
  </si>
  <si>
    <t>EXO1</t>
  </si>
  <si>
    <t>E01</t>
  </si>
  <si>
    <t>HQP023466</t>
  </si>
  <si>
    <t>NM_004360</t>
  </si>
  <si>
    <t>CDH1</t>
  </si>
  <si>
    <t>E02</t>
  </si>
  <si>
    <t>HQP023354</t>
  </si>
  <si>
    <t>NM_001254</t>
  </si>
  <si>
    <t>CDC6</t>
  </si>
  <si>
    <t>E03</t>
  </si>
  <si>
    <t>HQP022747</t>
  </si>
  <si>
    <t>NM_175862</t>
  </si>
  <si>
    <t>CD86</t>
  </si>
  <si>
    <t>E04</t>
  </si>
  <si>
    <t>HQP022722</t>
  </si>
  <si>
    <t>NM_005191</t>
  </si>
  <si>
    <t>CD80</t>
  </si>
  <si>
    <t>E05</t>
  </si>
  <si>
    <t>HQP021603</t>
  </si>
  <si>
    <t>NM_003878</t>
  </si>
  <si>
    <t>GGH</t>
  </si>
  <si>
    <t>E06</t>
  </si>
  <si>
    <t>HQP018556</t>
  </si>
  <si>
    <t>NM_004628</t>
  </si>
  <si>
    <t>XPC</t>
  </si>
  <si>
    <t>E07</t>
  </si>
  <si>
    <t>HQP017903</t>
  </si>
  <si>
    <t>NM_172208</t>
  </si>
  <si>
    <t>TAPBP</t>
  </si>
  <si>
    <t>E08</t>
  </si>
  <si>
    <t>HQP017764</t>
  </si>
  <si>
    <t>NM_007315</t>
  </si>
  <si>
    <t>STAT1</t>
  </si>
  <si>
    <t>E09</t>
  </si>
  <si>
    <t>HQP017759</t>
  </si>
  <si>
    <t>NM_021978</t>
  </si>
  <si>
    <t>ST14</t>
  </si>
  <si>
    <t>E10</t>
  </si>
  <si>
    <t>HQP017753</t>
  </si>
  <si>
    <t>NM_000059</t>
  </si>
  <si>
    <t>BRCA2</t>
  </si>
  <si>
    <t>E11</t>
  </si>
  <si>
    <t>HQP017498</t>
  </si>
  <si>
    <t>NM_003062</t>
  </si>
  <si>
    <t>SLIT3</t>
  </si>
  <si>
    <t>E12</t>
  </si>
  <si>
    <t>HQP017259</t>
  </si>
  <si>
    <t>NM_006747</t>
  </si>
  <si>
    <t>SIPA1</t>
  </si>
  <si>
    <t>F01</t>
  </si>
  <si>
    <t>HQP016670</t>
  </si>
  <si>
    <t>NM_001033886</t>
  </si>
  <si>
    <t>CXCL12</t>
  </si>
  <si>
    <t>F02</t>
  </si>
  <si>
    <t>HQP016224</t>
  </si>
  <si>
    <t>NM_002913</t>
  </si>
  <si>
    <t>RFC1</t>
  </si>
  <si>
    <t>F03</t>
  </si>
  <si>
    <t>HQP015946</t>
  </si>
  <si>
    <t>NM_000465</t>
  </si>
  <si>
    <t>BARD1</t>
  </si>
  <si>
    <t>F04</t>
  </si>
  <si>
    <t>HQP014161</t>
  </si>
  <si>
    <t>NM_002716</t>
  </si>
  <si>
    <t>PPP2R1B</t>
  </si>
  <si>
    <t>F05</t>
  </si>
  <si>
    <t>HQP013312</t>
  </si>
  <si>
    <t>NM_000534</t>
  </si>
  <si>
    <t>PMS1</t>
  </si>
  <si>
    <t>F06</t>
  </si>
  <si>
    <t>HQP013150</t>
  </si>
  <si>
    <t>NM_006218</t>
  </si>
  <si>
    <t>PIK3CA</t>
  </si>
  <si>
    <t>F07</t>
  </si>
  <si>
    <t>HQP012755</t>
  </si>
  <si>
    <t>NM_001037872</t>
  </si>
  <si>
    <t>REV1</t>
  </si>
  <si>
    <t>F08</t>
  </si>
  <si>
    <t>HQP012420</t>
  </si>
  <si>
    <t>NM_002592</t>
  </si>
  <si>
    <t>PCNA</t>
  </si>
  <si>
    <t>F09</t>
  </si>
  <si>
    <t>HQP011868</t>
  </si>
  <si>
    <t>NM_000603</t>
  </si>
  <si>
    <t>NOS3</t>
  </si>
  <si>
    <t>F10</t>
  </si>
  <si>
    <t>HQP011687</t>
  </si>
  <si>
    <t>NM_002485</t>
  </si>
  <si>
    <t>NBN</t>
  </si>
  <si>
    <t>F11</t>
  </si>
  <si>
    <t>HQP011555</t>
  </si>
  <si>
    <t>NM_002454</t>
  </si>
  <si>
    <t>MTRR</t>
  </si>
  <si>
    <t>F12</t>
  </si>
  <si>
    <t>HQP011263</t>
  </si>
  <si>
    <t>NM_004994</t>
  </si>
  <si>
    <t>MMP9</t>
  </si>
  <si>
    <t>G01</t>
  </si>
  <si>
    <t>HQP011256</t>
  </si>
  <si>
    <t>NM_004530</t>
  </si>
  <si>
    <t>MMP2</t>
  </si>
  <si>
    <t>G02</t>
  </si>
  <si>
    <t>HQP010966</t>
  </si>
  <si>
    <t>NM_005904</t>
  </si>
  <si>
    <t>SMAD7</t>
  </si>
  <si>
    <t>G03</t>
  </si>
  <si>
    <t>HQP010613</t>
  </si>
  <si>
    <t>NM_002312</t>
  </si>
  <si>
    <t>LIG4</t>
  </si>
  <si>
    <t>G04</t>
  </si>
  <si>
    <t>HQP010095</t>
  </si>
  <si>
    <t>NM_013289</t>
  </si>
  <si>
    <t>KIR3DL1</t>
  </si>
  <si>
    <t>G05</t>
  </si>
  <si>
    <t>HQP010089</t>
  </si>
  <si>
    <t>NM_002255</t>
  </si>
  <si>
    <t>KIR2DL4</t>
  </si>
  <si>
    <t>G06</t>
  </si>
  <si>
    <t>HQP010086</t>
  </si>
  <si>
    <t>NM_015868</t>
  </si>
  <si>
    <t>KIR2DL3</t>
  </si>
  <si>
    <t>G07</t>
  </si>
  <si>
    <t>HQP010083</t>
  </si>
  <si>
    <t>NM_014218</t>
  </si>
  <si>
    <t>KIR2DL1</t>
  </si>
  <si>
    <t>G08</t>
  </si>
  <si>
    <t>HQP010070</t>
  </si>
  <si>
    <t>NM_002253</t>
  </si>
  <si>
    <t>KDR</t>
  </si>
  <si>
    <t>G09</t>
  </si>
  <si>
    <t>HQP009851</t>
  </si>
  <si>
    <t>NM_000215</t>
  </si>
  <si>
    <t>JAK3</t>
  </si>
  <si>
    <t>G10</t>
  </si>
  <si>
    <t>HQP009780</t>
  </si>
  <si>
    <t>NM_001571</t>
  </si>
  <si>
    <t>IRF3</t>
  </si>
  <si>
    <t>G11</t>
  </si>
  <si>
    <t>HQP009681</t>
  </si>
  <si>
    <t>NM_001557</t>
  </si>
  <si>
    <t>IL8RB</t>
  </si>
  <si>
    <t>G12</t>
  </si>
  <si>
    <t>HQP009679</t>
  </si>
  <si>
    <t>NM_000634</t>
  </si>
  <si>
    <t>IL8RA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</si>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</sst>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1"/>
      <color theme="1"/>
      <name val="Calibri"/>
      <family val="2"/>
      <scheme val="minor"/>
    </font>
    <font>
      <sz val="11"/>
      <color theme="0"/>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b/>
      <sz val="11"/>
      <color rgb="FF3F3F3F"/>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1"/>
      <color rgb="FFFFFFFF"/>
      <name val="Calibri"/>
      <family val="2"/>
      <scheme val="minor"/>
    </font>
    <font>
      <u val="single"/>
      <sz val="11"/>
      <color rgb="FF80008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6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4"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33"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21" fillId="0" borderId="0" applyNumberFormat="0" applyFill="0" applyBorder="0" applyProtection="0">
      <alignment/>
    </xf>
    <xf numFmtId="0" fontId="30" fillId="0" borderId="3" applyNumberFormat="0" applyFill="0" applyProtection="0">
      <alignment/>
    </xf>
    <xf numFmtId="0" fontId="19"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7" fillId="11" borderId="5" applyNumberFormat="0" applyProtection="0">
      <alignment/>
    </xf>
    <xf numFmtId="0" fontId="31"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0"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33686358"/>
        <c:axId val="34741767"/>
      </c:barChart>
      <c:catAx>
        <c:axId val="3368635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4741767"/>
        <c:crosses val="autoZero"/>
        <c:auto val="1"/>
        <c:lblOffset val="100"/>
        <c:tickLblSkip val="1"/>
        <c:noMultiLvlLbl val="0"/>
      </c:catAx>
      <c:valAx>
        <c:axId val="3474176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3686358"/>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44240448"/>
        <c:axId val="62619713"/>
      </c:barChart>
      <c:catAx>
        <c:axId val="4424044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2619713"/>
        <c:crosses val="autoZero"/>
        <c:auto val="1"/>
        <c:lblOffset val="100"/>
        <c:tickLblSkip val="1"/>
        <c:noMultiLvlLbl val="0"/>
      </c:catAx>
      <c:valAx>
        <c:axId val="6261971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4240448"/>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6706506"/>
        <c:axId val="39031963"/>
      </c:barChart>
      <c:catAx>
        <c:axId val="2670650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031963"/>
        <c:crosses val="autoZero"/>
        <c:auto val="1"/>
        <c:lblOffset val="100"/>
        <c:tickLblSkip val="1"/>
        <c:noMultiLvlLbl val="1"/>
      </c:catAx>
      <c:valAx>
        <c:axId val="3903196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70650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5743348"/>
        <c:axId val="7472405"/>
      </c:scatterChart>
      <c:valAx>
        <c:axId val="1574334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7472405"/>
        <c:crossesAt val="1.00000000000003E-12"/>
        <c:crossBetween val="midCat"/>
        <c:dispUnits/>
        <c:majorUnit val="10"/>
        <c:minorUnit val="10"/>
      </c:valAx>
      <c:valAx>
        <c:axId val="747240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5743348"/>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42782"/>
        <c:axId val="1285039"/>
      </c:scatterChart>
      <c:valAx>
        <c:axId val="14278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285039"/>
        <c:crosses val="max"/>
        <c:crossBetween val="midCat"/>
        <c:dispUnits/>
        <c:majorUnit val="2"/>
        <c:minorUnit val="0.2"/>
      </c:valAx>
      <c:valAx>
        <c:axId val="1285039"/>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4278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37"/>
  <sheetViews>
    <sheetView workbookViewId="0" topLeftCell="A1">
      <pane ySplit="1" topLeftCell="A2" activePane="bottomLeft" state="frozen"/>
      <selection pane="bottomLeft" activeCell="M24" sqref="M24"/>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5" ht="75.75" customHeight="1">
      <c r="A3" s="199"/>
      <c r="B3" s="200"/>
      <c r="C3" s="200"/>
      <c r="D3" s="200"/>
      <c r="E3" s="200"/>
      <c r="F3" s="200"/>
      <c r="G3" s="200"/>
      <c r="H3" s="200"/>
      <c r="I3" s="200"/>
      <c r="J3" s="200"/>
      <c r="K3" s="200"/>
      <c r="L3" s="204"/>
      <c r="M3" s="1"/>
      <c r="N3" s="1"/>
      <c r="O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5" ht="30" customHeight="1">
      <c r="A24" s="199"/>
      <c r="B24" s="200"/>
      <c r="C24" s="200"/>
      <c r="D24" s="200"/>
      <c r="E24" s="200"/>
      <c r="F24" s="200"/>
      <c r="G24" s="200"/>
      <c r="H24" s="200"/>
      <c r="I24" s="200"/>
      <c r="J24" s="200"/>
      <c r="K24" s="200"/>
      <c r="L24" s="204"/>
      <c r="M24" s="72"/>
      <c r="N24" s="72"/>
      <c r="O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5" ht="12" customHeight="1">
      <c r="A32" s="199"/>
      <c r="B32" s="200"/>
      <c r="C32" s="200"/>
      <c r="D32" s="200"/>
      <c r="E32" s="200"/>
      <c r="F32" s="200"/>
      <c r="G32" s="200"/>
      <c r="H32" s="200"/>
      <c r="I32" s="200"/>
      <c r="J32" s="200"/>
      <c r="K32" s="200"/>
      <c r="L32" s="204"/>
      <c r="M32" s="125"/>
      <c r="N32" s="125"/>
      <c r="O32" s="125"/>
    </row>
    <row r="33" spans="1:15" ht="12" customHeight="1">
      <c r="A33" s="199"/>
      <c r="B33" s="200"/>
      <c r="C33" s="200"/>
      <c r="D33" s="200"/>
      <c r="E33" s="200"/>
      <c r="F33" s="200"/>
      <c r="G33" s="200"/>
      <c r="H33" s="200"/>
      <c r="I33" s="200"/>
      <c r="J33" s="200"/>
      <c r="K33" s="200"/>
      <c r="L33" s="204"/>
      <c r="M33" s="93"/>
      <c r="N33" s="93"/>
      <c r="O33" s="93"/>
    </row>
    <row r="34" spans="1:15" ht="12" customHeight="1">
      <c r="A34" s="199"/>
      <c r="B34" s="200"/>
      <c r="C34" s="200"/>
      <c r="D34" s="200"/>
      <c r="E34" s="200"/>
      <c r="F34" s="200"/>
      <c r="G34" s="200"/>
      <c r="H34" s="200"/>
      <c r="I34" s="200"/>
      <c r="J34" s="200"/>
      <c r="K34" s="200"/>
      <c r="L34" s="204"/>
      <c r="M34" s="93"/>
      <c r="N34" s="93"/>
      <c r="O34" s="93"/>
    </row>
    <row r="35" spans="1:15" s="72" customFormat="1" ht="15" customHeight="1">
      <c r="A35" s="199"/>
      <c r="B35" s="200"/>
      <c r="C35" s="200"/>
      <c r="D35" s="200"/>
      <c r="E35" s="200"/>
      <c r="F35" s="200"/>
      <c r="G35" s="200"/>
      <c r="H35" s="200"/>
      <c r="I35" s="200"/>
      <c r="J35" s="200"/>
      <c r="K35" s="200"/>
      <c r="L35" s="204"/>
      <c r="M35" s="93"/>
      <c r="N35" s="93"/>
      <c r="O35" s="93"/>
    </row>
    <row r="36" spans="1:15" ht="30" customHeight="1">
      <c r="A36" s="199"/>
      <c r="B36" s="200"/>
      <c r="C36" s="200"/>
      <c r="D36" s="200"/>
      <c r="E36" s="200"/>
      <c r="F36" s="200"/>
      <c r="G36" s="200"/>
      <c r="H36" s="200"/>
      <c r="I36" s="200"/>
      <c r="J36" s="200"/>
      <c r="K36" s="200"/>
      <c r="L36" s="204"/>
      <c r="M36" s="93"/>
      <c r="N36" s="93"/>
      <c r="O36" s="93"/>
    </row>
    <row r="37" spans="1:12" ht="30" customHeight="1">
      <c r="A37" s="201"/>
      <c r="B37" s="202"/>
      <c r="C37" s="202"/>
      <c r="D37" s="202"/>
      <c r="E37" s="202"/>
      <c r="F37" s="202"/>
      <c r="G37" s="202"/>
      <c r="H37" s="202"/>
      <c r="I37" s="202"/>
      <c r="J37" s="202"/>
      <c r="K37" s="202"/>
      <c r="L37" s="205"/>
    </row>
    <row r="38" ht="15" customHeight="1"/>
    <row r="39" ht="15" customHeight="1"/>
    <row r="40"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9">
      <selection activeCell="O24" sqref="O24"/>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NM_000546</v>
      </c>
      <c r="L7" s="83" t="e">
        <f>IF(ISNUMBER(Results!E3),Results!E3,NA())</f>
        <v>#N/A</v>
      </c>
      <c r="M7" s="83" t="e">
        <f>IF(ISNUMBER(Results!F3),Results!F3,NA())</f>
        <v>#N/A</v>
      </c>
      <c r="IS7" s="2" t="str">
        <f>'Gene Table'!A3</f>
        <v>A01</v>
      </c>
      <c r="IT7" s="2" t="str">
        <f>'Gene Table'!$C3</f>
        <v>NM_000546</v>
      </c>
      <c r="IU7" s="83" t="str">
        <f>IF(ISNUMBER(L7),L7,"")</f>
        <v/>
      </c>
      <c r="IV7" s="83" t="str">
        <f>IF(ISNUMBER(M7),M7,"")</f>
        <v/>
      </c>
    </row>
    <row r="8" spans="10:256" ht="15" customHeight="1">
      <c r="J8" s="2" t="str">
        <f>'Gene Table'!A4</f>
        <v>A02</v>
      </c>
      <c r="K8" s="2" t="str">
        <f>'Gene Table'!C4</f>
        <v>BC008403</v>
      </c>
      <c r="L8" s="83" t="e">
        <f>IF(ISNUMBER(Results!E4),Results!E4,NA())</f>
        <v>#N/A</v>
      </c>
      <c r="M8" s="83" t="e">
        <f>IF(ISNUMBER(Results!F4),Results!F4,NA())</f>
        <v>#N/A</v>
      </c>
      <c r="IS8" s="2" t="str">
        <f>'Gene Table'!A4</f>
        <v>A02</v>
      </c>
      <c r="IT8" s="2" t="str">
        <f>'Gene Table'!$C4</f>
        <v>BC008403</v>
      </c>
      <c r="IU8" s="83" t="str">
        <f aca="true" t="shared" si="0" ref="IU8:IU17">IF(ISNUMBER(L8),L8,"")</f>
        <v/>
      </c>
      <c r="IV8" s="83" t="str">
        <f aca="true" t="shared" si="1" ref="IV8:IV17">IF(ISNUMBER(M8),M8,"")</f>
        <v/>
      </c>
    </row>
    <row r="9" spans="10:256" ht="15" customHeight="1">
      <c r="J9" s="2" t="str">
        <f>'Gene Table'!A5</f>
        <v>A03</v>
      </c>
      <c r="K9" s="2" t="str">
        <f>'Gene Table'!C5</f>
        <v>NM_000594</v>
      </c>
      <c r="L9" s="83" t="e">
        <f>IF(ISNUMBER(Results!E5),Results!E5,NA())</f>
        <v>#N/A</v>
      </c>
      <c r="M9" s="83" t="e">
        <f>IF(ISNUMBER(Results!F5),Results!F5,NA())</f>
        <v>#N/A</v>
      </c>
      <c r="O9" s="49"/>
      <c r="P9" s="49"/>
      <c r="Q9" s="49"/>
      <c r="R9" s="49"/>
      <c r="S9" s="49"/>
      <c r="IS9" s="2" t="str">
        <f>'Gene Table'!A5</f>
        <v>A03</v>
      </c>
      <c r="IT9" s="2" t="str">
        <f>'Gene Table'!$C5</f>
        <v>NM_000594</v>
      </c>
      <c r="IU9" s="83" t="str">
        <f t="shared" si="0"/>
        <v/>
      </c>
      <c r="IV9" s="83" t="str">
        <f t="shared" si="1"/>
        <v/>
      </c>
    </row>
    <row r="10" spans="10:256" ht="15" customHeight="1">
      <c r="J10" s="2" t="str">
        <f>'Gene Table'!A6</f>
        <v>A04</v>
      </c>
      <c r="K10" s="2" t="str">
        <f>'Gene Table'!C6</f>
        <v>NM_005957</v>
      </c>
      <c r="L10" s="83" t="e">
        <f>IF(ISNUMBER(Results!E6),Results!E6,NA())</f>
        <v>#N/A</v>
      </c>
      <c r="M10" s="83" t="e">
        <f>IF(ISNUMBER(Results!F6),Results!F6,NA())</f>
        <v>#N/A</v>
      </c>
      <c r="O10" s="49"/>
      <c r="P10" s="49"/>
      <c r="Q10" s="49"/>
      <c r="R10" s="49"/>
      <c r="S10" s="49"/>
      <c r="IS10" s="2" t="str">
        <f>'Gene Table'!A6</f>
        <v>A04</v>
      </c>
      <c r="IT10" s="2" t="str">
        <f>'Gene Table'!$C6</f>
        <v>NM_005957</v>
      </c>
      <c r="IU10" s="83" t="str">
        <f t="shared" si="0"/>
        <v/>
      </c>
      <c r="IV10" s="83" t="str">
        <f t="shared" si="1"/>
        <v/>
      </c>
    </row>
    <row r="11" spans="10:256" ht="15" customHeight="1">
      <c r="J11" s="2" t="str">
        <f>'Gene Table'!A7</f>
        <v>A05</v>
      </c>
      <c r="K11" s="2" t="str">
        <f>'Gene Table'!C7</f>
        <v>NM_000572</v>
      </c>
      <c r="L11" s="83" t="e">
        <f>IF(ISNUMBER(Results!E7),Results!E7,NA())</f>
        <v>#N/A</v>
      </c>
      <c r="M11" s="83" t="e">
        <f>IF(ISNUMBER(Results!F7),Results!F7,NA())</f>
        <v>#N/A</v>
      </c>
      <c r="O11" s="49"/>
      <c r="P11" s="49"/>
      <c r="Q11" s="49"/>
      <c r="R11" s="49"/>
      <c r="S11" s="49"/>
      <c r="IS11" s="2" t="str">
        <f>'Gene Table'!A7</f>
        <v>A05</v>
      </c>
      <c r="IT11" s="2" t="str">
        <f>'Gene Table'!$C7</f>
        <v>NM_000572</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NM_006297</v>
      </c>
      <c r="L12" s="83" t="e">
        <f>IF(ISNUMBER(Results!E8),Results!E8,NA())</f>
        <v>#N/A</v>
      </c>
      <c r="M12" s="83" t="e">
        <f>IF(ISNUMBER(Results!F8),Results!F8,NA())</f>
        <v>#N/A</v>
      </c>
      <c r="O12" s="49"/>
      <c r="P12" s="49"/>
      <c r="Q12" s="49"/>
      <c r="R12" s="49"/>
      <c r="S12" s="49"/>
      <c r="IS12" s="2" t="str">
        <f>'Gene Table'!A8</f>
        <v>A06</v>
      </c>
      <c r="IT12" s="2" t="str">
        <f>'Gene Table'!$C8</f>
        <v>NM_006297</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NM_002116</v>
      </c>
      <c r="L13" s="83" t="e">
        <f>IF(ISNUMBER(Results!E9),Results!E9,NA())</f>
        <v>#N/A</v>
      </c>
      <c r="M13" s="83" t="e">
        <f>IF(ISNUMBER(Results!F9),Results!F9,NA())</f>
        <v>#N/A</v>
      </c>
      <c r="O13" s="49"/>
      <c r="P13" s="49"/>
      <c r="Q13" s="49"/>
      <c r="R13" s="49"/>
      <c r="S13" s="49"/>
      <c r="IS13" s="2" t="str">
        <f>'Gene Table'!A9</f>
        <v>A07</v>
      </c>
      <c r="IT13" s="2" t="str">
        <f>'Gene Table'!$C9</f>
        <v>NM_002116</v>
      </c>
      <c r="IU13" s="83" t="str">
        <f t="shared" si="0"/>
        <v/>
      </c>
      <c r="IV13" s="83" t="str">
        <f t="shared" si="1"/>
        <v/>
      </c>
    </row>
    <row r="14" spans="10:256" ht="15" customHeight="1">
      <c r="J14" s="2" t="str">
        <f>'Gene Table'!A10</f>
        <v>A08</v>
      </c>
      <c r="K14" s="2" t="str">
        <f>'Gene Table'!C10</f>
        <v>NM_000499</v>
      </c>
      <c r="L14" s="83" t="e">
        <f>IF(ISNUMBER(Results!E10),Results!E10,NA())</f>
        <v>#N/A</v>
      </c>
      <c r="M14" s="83" t="e">
        <f>IF(ISNUMBER(Results!F10),Results!F10,NA())</f>
        <v>#N/A</v>
      </c>
      <c r="O14" s="49"/>
      <c r="P14" s="49"/>
      <c r="Q14" s="49"/>
      <c r="R14" s="49"/>
      <c r="S14" s="49"/>
      <c r="IS14" s="2" t="str">
        <f>'Gene Table'!A10</f>
        <v>A08</v>
      </c>
      <c r="IT14" s="2" t="str">
        <f>'Gene Table'!$C10</f>
        <v>NM_000499</v>
      </c>
      <c r="IU14" s="83" t="str">
        <f t="shared" si="0"/>
        <v/>
      </c>
      <c r="IV14" s="83" t="str">
        <f t="shared" si="1"/>
        <v/>
      </c>
    </row>
    <row r="15" spans="10:256" ht="15" customHeight="1">
      <c r="J15" s="2" t="str">
        <f>'Gene Table'!A11</f>
        <v>A09</v>
      </c>
      <c r="K15" s="2" t="str">
        <f>'Gene Table'!C11</f>
        <v>NM_000639</v>
      </c>
      <c r="L15" s="83" t="e">
        <f>IF(ISNUMBER(Results!E11),Results!E11,NA())</f>
        <v>#N/A</v>
      </c>
      <c r="M15" s="83" t="e">
        <f>IF(ISNUMBER(Results!F11),Results!F11,NA())</f>
        <v>#N/A</v>
      </c>
      <c r="O15" s="49"/>
      <c r="P15" s="49"/>
      <c r="Q15" s="49"/>
      <c r="R15" s="49"/>
      <c r="S15" s="49"/>
      <c r="IS15" s="2" t="str">
        <f>'Gene Table'!A11</f>
        <v>A09</v>
      </c>
      <c r="IT15" s="2" t="str">
        <f>'Gene Table'!$C11</f>
        <v>NM_000639</v>
      </c>
      <c r="IU15" s="83" t="str">
        <f t="shared" si="0"/>
        <v/>
      </c>
      <c r="IV15" s="83" t="str">
        <f t="shared" si="1"/>
        <v/>
      </c>
    </row>
    <row r="16" spans="10:256" ht="15" customHeight="1">
      <c r="J16" s="2" t="str">
        <f>'Gene Table'!A12</f>
        <v>A10</v>
      </c>
      <c r="K16" s="2" t="str">
        <f>'Gene Table'!C12</f>
        <v>NM_001037631</v>
      </c>
      <c r="L16" s="83" t="e">
        <f>IF(ISNUMBER(Results!E12),Results!E12,NA())</f>
        <v>#N/A</v>
      </c>
      <c r="M16" s="83" t="e">
        <f>IF(ISNUMBER(Results!F12),Results!F12,NA())</f>
        <v>#N/A</v>
      </c>
      <c r="O16" s="49"/>
      <c r="P16" s="49"/>
      <c r="Q16" s="49"/>
      <c r="R16" s="49"/>
      <c r="S16" s="49"/>
      <c r="IS16" s="2" t="str">
        <f>'Gene Table'!A12</f>
        <v>A10</v>
      </c>
      <c r="IT16" s="2" t="str">
        <f>'Gene Table'!$C12</f>
        <v>NM_001037631</v>
      </c>
      <c r="IU16" s="83" t="str">
        <f t="shared" si="0"/>
        <v/>
      </c>
      <c r="IV16" s="83" t="str">
        <f t="shared" si="1"/>
        <v/>
      </c>
    </row>
    <row r="17" spans="10:256" ht="15" customHeight="1">
      <c r="J17" s="2" t="str">
        <f>'Gene Table'!A13</f>
        <v>A11</v>
      </c>
      <c r="K17" s="2" t="str">
        <f>'Gene Table'!C13</f>
        <v>NM_000660</v>
      </c>
      <c r="L17" s="83" t="e">
        <f>IF(ISNUMBER(Results!E13),Results!E13,NA())</f>
        <v>#N/A</v>
      </c>
      <c r="M17" s="83" t="e">
        <f>IF(ISNUMBER(Results!F13),Results!F13,NA())</f>
        <v>#N/A</v>
      </c>
      <c r="O17" s="49"/>
      <c r="P17" s="49"/>
      <c r="Q17" s="49"/>
      <c r="R17" s="49"/>
      <c r="S17" s="49"/>
      <c r="IS17" s="2" t="str">
        <f>'Gene Table'!A13</f>
        <v>A11</v>
      </c>
      <c r="IT17" s="2" t="str">
        <f>'Gene Table'!$C13</f>
        <v>NM_000660</v>
      </c>
      <c r="IU17" s="83" t="str">
        <f t="shared" si="0"/>
        <v/>
      </c>
      <c r="IV17" s="83" t="str">
        <f t="shared" si="1"/>
        <v/>
      </c>
    </row>
    <row r="18" spans="10:256" ht="15" customHeight="1">
      <c r="J18" s="2" t="str">
        <f>'Gene Table'!A14</f>
        <v>A12</v>
      </c>
      <c r="K18" s="2" t="str">
        <f>'Gene Table'!C14</f>
        <v>NM_000593</v>
      </c>
      <c r="L18" s="83" t="e">
        <f>IF(ISNUMBER(Results!E14),Results!E14,NA())</f>
        <v>#N/A</v>
      </c>
      <c r="M18" s="83" t="e">
        <f>IF(ISNUMBER(Results!F14),Results!F14,NA())</f>
        <v>#N/A</v>
      </c>
      <c r="O18" s="49"/>
      <c r="P18" s="49"/>
      <c r="Q18" s="49"/>
      <c r="R18" s="49"/>
      <c r="S18" s="49"/>
      <c r="IS18" s="2" t="str">
        <f>'Gene Table'!A14</f>
        <v>A12</v>
      </c>
      <c r="IT18" s="2" t="str">
        <f>'Gene Table'!$C14</f>
        <v>NM_000593</v>
      </c>
      <c r="IU18" s="83" t="str">
        <f aca="true" t="shared" si="2" ref="IU18:IU81">IF(ISNUMBER(L18),L18,"")</f>
        <v/>
      </c>
      <c r="IV18" s="83" t="str">
        <f aca="true" t="shared" si="3" ref="IV18:IV81">IF(ISNUMBER(M18),M18,"")</f>
        <v/>
      </c>
    </row>
    <row r="19" spans="10:256" ht="15" customHeight="1">
      <c r="J19" s="2" t="str">
        <f>'Gene Table'!A15</f>
        <v>B01</v>
      </c>
      <c r="K19" s="2" t="str">
        <f>'Gene Table'!C15</f>
        <v>NM_000577</v>
      </c>
      <c r="L19" s="83" t="e">
        <f>IF(ISNUMBER(Results!E15),Results!E15,NA())</f>
        <v>#N/A</v>
      </c>
      <c r="M19" s="83" t="e">
        <f>IF(ISNUMBER(Results!F15),Results!F15,NA())</f>
        <v>#N/A</v>
      </c>
      <c r="O19" s="49"/>
      <c r="P19" s="49"/>
      <c r="Q19" s="49"/>
      <c r="R19" s="49"/>
      <c r="S19" s="49"/>
      <c r="IS19" s="2" t="str">
        <f>'Gene Table'!A15</f>
        <v>B01</v>
      </c>
      <c r="IT19" s="2" t="str">
        <f>'Gene Table'!$C15</f>
        <v>NM_000577</v>
      </c>
      <c r="IU19" s="83" t="str">
        <f t="shared" si="2"/>
        <v/>
      </c>
      <c r="IV19" s="83" t="str">
        <f t="shared" si="3"/>
        <v/>
      </c>
    </row>
    <row r="20" spans="10:256" ht="15" customHeight="1">
      <c r="J20" s="2" t="str">
        <f>'Gene Table'!A16</f>
        <v>B02</v>
      </c>
      <c r="K20" s="2" t="str">
        <f>'Gene Table'!C16</f>
        <v>NM_000544</v>
      </c>
      <c r="L20" s="83" t="e">
        <f>IF(ISNUMBER(Results!E16),Results!E16,NA())</f>
        <v>#N/A</v>
      </c>
      <c r="M20" s="83" t="e">
        <f>IF(ISNUMBER(Results!F16),Results!F16,NA())</f>
        <v>#N/A</v>
      </c>
      <c r="O20" s="49"/>
      <c r="P20" s="49"/>
      <c r="Q20" s="49"/>
      <c r="R20" s="49"/>
      <c r="S20" s="49"/>
      <c r="IS20" s="2" t="str">
        <f>'Gene Table'!A16</f>
        <v>B02</v>
      </c>
      <c r="IT20" s="2" t="str">
        <f>'Gene Table'!$C16</f>
        <v>NM_000544</v>
      </c>
      <c r="IU20" s="83" t="str">
        <f t="shared" si="2"/>
        <v/>
      </c>
      <c r="IV20" s="83" t="str">
        <f t="shared" si="3"/>
        <v/>
      </c>
    </row>
    <row r="21" spans="10:256" ht="15" customHeight="1">
      <c r="J21" s="2" t="str">
        <f>'Gene Table'!A17</f>
        <v>B03</v>
      </c>
      <c r="K21" s="2" t="str">
        <f>'Gene Table'!C17</f>
        <v>NM_053056</v>
      </c>
      <c r="L21" s="83" t="e">
        <f>IF(ISNUMBER(Results!E17),Results!E17,NA())</f>
        <v>#N/A</v>
      </c>
      <c r="M21" s="83" t="e">
        <f>IF(ISNUMBER(Results!F17),Results!F17,NA())</f>
        <v>#N/A</v>
      </c>
      <c r="O21" s="49"/>
      <c r="P21" s="49"/>
      <c r="Q21" s="49"/>
      <c r="R21" s="49"/>
      <c r="S21" s="49"/>
      <c r="IS21" s="2" t="str">
        <f>'Gene Table'!A17</f>
        <v>B03</v>
      </c>
      <c r="IT21" s="2" t="str">
        <f>'Gene Table'!$C17</f>
        <v>NM_053056</v>
      </c>
      <c r="IU21" s="83" t="str">
        <f t="shared" si="2"/>
        <v/>
      </c>
      <c r="IV21" s="83" t="str">
        <f t="shared" si="3"/>
        <v/>
      </c>
    </row>
    <row r="22" spans="10:256" ht="15" customHeight="1">
      <c r="J22" s="2" t="str">
        <f>'Gene Table'!A18</f>
        <v>B04</v>
      </c>
      <c r="K22" s="2" t="str">
        <f>'Gene Table'!C18</f>
        <v>NM_000600</v>
      </c>
      <c r="L22" s="83" t="e">
        <f>IF(ISNUMBER(Results!E18),Results!E18,NA())</f>
        <v>#N/A</v>
      </c>
      <c r="M22" s="83" t="e">
        <f>IF(ISNUMBER(Results!F18),Results!F18,NA())</f>
        <v>#N/A</v>
      </c>
      <c r="O22" s="49"/>
      <c r="P22" s="49"/>
      <c r="Q22" s="49"/>
      <c r="R22" s="49"/>
      <c r="S22" s="49"/>
      <c r="IS22" s="2" t="str">
        <f>'Gene Table'!A18</f>
        <v>B04</v>
      </c>
      <c r="IT22" s="2" t="str">
        <f>'Gene Table'!$C18</f>
        <v>NM_000600</v>
      </c>
      <c r="IU22" s="83" t="str">
        <f t="shared" si="2"/>
        <v/>
      </c>
      <c r="IV22" s="83" t="str">
        <f t="shared" si="3"/>
        <v/>
      </c>
    </row>
    <row r="23" spans="10:256" ht="15" customHeight="1">
      <c r="J23" s="2" t="str">
        <f>'Gene Table'!A19</f>
        <v>B05</v>
      </c>
      <c r="K23" s="2" t="str">
        <f>'Gene Table'!C19</f>
        <v>NM_000576</v>
      </c>
      <c r="L23" s="83" t="e">
        <f>IF(ISNUMBER(Results!E19),Results!E19,NA())</f>
        <v>#N/A</v>
      </c>
      <c r="M23" s="83" t="e">
        <f>IF(ISNUMBER(Results!F19),Results!F19,NA())</f>
        <v>#N/A</v>
      </c>
      <c r="O23" s="49"/>
      <c r="P23" s="49"/>
      <c r="Q23" s="49"/>
      <c r="R23" s="49"/>
      <c r="S23" s="49"/>
      <c r="IS23" s="2" t="str">
        <f>'Gene Table'!A19</f>
        <v>B05</v>
      </c>
      <c r="IT23" s="2" t="str">
        <f>'Gene Table'!$C19</f>
        <v>NM_000576</v>
      </c>
      <c r="IU23" s="83" t="str">
        <f t="shared" si="2"/>
        <v/>
      </c>
      <c r="IV23" s="83" t="str">
        <f t="shared" si="3"/>
        <v/>
      </c>
    </row>
    <row r="24" spans="10:256" ht="15" customHeight="1">
      <c r="J24" s="2" t="str">
        <f>'Gene Table'!A20</f>
        <v>B06</v>
      </c>
      <c r="K24" s="2" t="str">
        <f>'Gene Table'!C20</f>
        <v>NM_002187</v>
      </c>
      <c r="L24" s="83" t="e">
        <f>IF(ISNUMBER(Results!E20),Results!E20,NA())</f>
        <v>#N/A</v>
      </c>
      <c r="M24" s="83" t="e">
        <f>IF(ISNUMBER(Results!F20),Results!F20,NA())</f>
        <v>#N/A</v>
      </c>
      <c r="O24" s="49"/>
      <c r="P24" s="49"/>
      <c r="Q24" s="49"/>
      <c r="R24" s="49"/>
      <c r="S24" s="49"/>
      <c r="IS24" s="2" t="str">
        <f>'Gene Table'!A20</f>
        <v>B06</v>
      </c>
      <c r="IT24" s="2" t="str">
        <f>'Gene Table'!$C20</f>
        <v>NM_002187</v>
      </c>
      <c r="IU24" s="83" t="str">
        <f t="shared" si="2"/>
        <v/>
      </c>
      <c r="IV24" s="83" t="str">
        <f t="shared" si="3"/>
        <v/>
      </c>
    </row>
    <row r="25" spans="10:256" ht="15" customHeight="1">
      <c r="J25" s="2" t="str">
        <f>'Gene Table'!A21</f>
        <v>B07</v>
      </c>
      <c r="K25" s="2" t="str">
        <f>'Gene Table'!C21</f>
        <v>NM_005228</v>
      </c>
      <c r="L25" s="83" t="e">
        <f>IF(ISNUMBER(Results!E21),Results!E21,NA())</f>
        <v>#N/A</v>
      </c>
      <c r="M25" s="83" t="e">
        <f>IF(ISNUMBER(Results!F21),Results!F21,NA())</f>
        <v>#N/A</v>
      </c>
      <c r="O25" s="49"/>
      <c r="P25" s="49"/>
      <c r="Q25" s="49"/>
      <c r="R25" s="49"/>
      <c r="S25" s="49"/>
      <c r="IS25" s="2" t="str">
        <f>'Gene Table'!A21</f>
        <v>B07</v>
      </c>
      <c r="IT25" s="2" t="str">
        <f>'Gene Table'!$C21</f>
        <v>NM_005228</v>
      </c>
      <c r="IU25" s="83" t="str">
        <f t="shared" si="2"/>
        <v/>
      </c>
      <c r="IV25" s="83" t="str">
        <f t="shared" si="3"/>
        <v/>
      </c>
    </row>
    <row r="26" spans="10:256" ht="15" customHeight="1">
      <c r="J26" s="2" t="str">
        <f>'Gene Table'!A22</f>
        <v>B08</v>
      </c>
      <c r="K26" s="2" t="str">
        <f>'Gene Table'!C22</f>
        <v>NM_000773</v>
      </c>
      <c r="L26" s="83" t="e">
        <f>IF(ISNUMBER(Results!E22),Results!E22,NA())</f>
        <v>#N/A</v>
      </c>
      <c r="M26" s="83" t="e">
        <f>IF(ISNUMBER(Results!F22),Results!F22,NA())</f>
        <v>#N/A</v>
      </c>
      <c r="O26" s="49"/>
      <c r="P26" s="49"/>
      <c r="Q26" s="49"/>
      <c r="R26" s="49"/>
      <c r="S26" s="49"/>
      <c r="IS26" s="2" t="str">
        <f>'Gene Table'!A22</f>
        <v>B08</v>
      </c>
      <c r="IT26" s="2" t="str">
        <f>'Gene Table'!$C22</f>
        <v>NM_000773</v>
      </c>
      <c r="IU26" s="83" t="str">
        <f t="shared" si="2"/>
        <v/>
      </c>
      <c r="IV26" s="83" t="str">
        <f t="shared" si="3"/>
        <v/>
      </c>
    </row>
    <row r="27" spans="10:256" ht="15" customHeight="1">
      <c r="J27" s="2" t="str">
        <f>'Gene Table'!A23</f>
        <v>B09</v>
      </c>
      <c r="K27" s="2" t="str">
        <f>'Gene Table'!C23</f>
        <v>NM_002542</v>
      </c>
      <c r="L27" s="83" t="e">
        <f>IF(ISNUMBER(Results!E23),Results!E23,NA())</f>
        <v>#N/A</v>
      </c>
      <c r="M27" s="83" t="e">
        <f>IF(ISNUMBER(Results!F23),Results!F23,NA())</f>
        <v>#N/A</v>
      </c>
      <c r="O27" s="49"/>
      <c r="P27" s="49"/>
      <c r="Q27" s="49"/>
      <c r="R27" s="49"/>
      <c r="S27" s="49"/>
      <c r="IS27" s="2" t="str">
        <f>'Gene Table'!A23</f>
        <v>B09</v>
      </c>
      <c r="IT27" s="2" t="str">
        <f>'Gene Table'!$C23</f>
        <v>NM_002542</v>
      </c>
      <c r="IU27" s="83" t="str">
        <f t="shared" si="2"/>
        <v/>
      </c>
      <c r="IV27" s="83" t="str">
        <f t="shared" si="3"/>
        <v/>
      </c>
    </row>
    <row r="28" spans="10:256" ht="15" customHeight="1">
      <c r="J28" s="2" t="str">
        <f>'Gene Table'!A24</f>
        <v>B10</v>
      </c>
      <c r="K28" s="2" t="str">
        <f>'Gene Table'!C24</f>
        <v>NM_000903</v>
      </c>
      <c r="L28" s="83" t="e">
        <f>IF(ISNUMBER(Results!E24),Results!E24,NA())</f>
        <v>#N/A</v>
      </c>
      <c r="M28" s="83" t="e">
        <f>IF(ISNUMBER(Results!F24),Results!F24,NA())</f>
        <v>#N/A</v>
      </c>
      <c r="O28" s="49"/>
      <c r="P28" s="49"/>
      <c r="Q28" s="49"/>
      <c r="R28" s="49"/>
      <c r="S28" s="49"/>
      <c r="IS28" s="2" t="str">
        <f>'Gene Table'!A24</f>
        <v>B10</v>
      </c>
      <c r="IT28" s="2" t="str">
        <f>'Gene Table'!$C24</f>
        <v>NM_000903</v>
      </c>
      <c r="IU28" s="83" t="str">
        <f t="shared" si="2"/>
        <v/>
      </c>
      <c r="IV28" s="83" t="str">
        <f t="shared" si="3"/>
        <v/>
      </c>
    </row>
    <row r="29" spans="10:256" ht="15" customHeight="1">
      <c r="J29" s="2" t="str">
        <f>'Gene Table'!A25</f>
        <v>B11</v>
      </c>
      <c r="K29" s="2" t="str">
        <f>'Gene Table'!C25</f>
        <v>NM_006139</v>
      </c>
      <c r="L29" s="83" t="e">
        <f>IF(ISNUMBER(Results!E25),Results!E25,NA())</f>
        <v>#N/A</v>
      </c>
      <c r="M29" s="83" t="e">
        <f>IF(ISNUMBER(Results!F25),Results!F25,NA())</f>
        <v>#N/A</v>
      </c>
      <c r="O29" s="49"/>
      <c r="P29" s="49"/>
      <c r="Q29" s="49"/>
      <c r="R29" s="49"/>
      <c r="S29" s="49"/>
      <c r="IS29" s="2" t="str">
        <f>'Gene Table'!A25</f>
        <v>B11</v>
      </c>
      <c r="IT29" s="2" t="str">
        <f>'Gene Table'!$C25</f>
        <v>NM_006139</v>
      </c>
      <c r="IU29" s="83" t="str">
        <f t="shared" si="2"/>
        <v/>
      </c>
      <c r="IV29" s="83" t="str">
        <f t="shared" si="3"/>
        <v/>
      </c>
    </row>
    <row r="30" spans="10:256" ht="15" customHeight="1">
      <c r="J30" s="2" t="str">
        <f>'Gene Table'!A26</f>
        <v>B12</v>
      </c>
      <c r="K30" s="2" t="str">
        <f>'Gene Table'!C26</f>
        <v>NM_005432</v>
      </c>
      <c r="L30" s="83" t="e">
        <f>IF(ISNUMBER(Results!E26),Results!E26,NA())</f>
        <v>#N/A</v>
      </c>
      <c r="M30" s="83" t="e">
        <f>IF(ISNUMBER(Results!F26),Results!F26,NA())</f>
        <v>#N/A</v>
      </c>
      <c r="O30" s="49"/>
      <c r="P30" s="49"/>
      <c r="Q30" s="49"/>
      <c r="R30" s="49"/>
      <c r="S30" s="49"/>
      <c r="IS30" s="2" t="str">
        <f>'Gene Table'!A26</f>
        <v>B12</v>
      </c>
      <c r="IT30" s="2" t="str">
        <f>'Gene Table'!$C26</f>
        <v>NM_005432</v>
      </c>
      <c r="IU30" s="83" t="str">
        <f t="shared" si="2"/>
        <v/>
      </c>
      <c r="IV30" s="83" t="str">
        <f t="shared" si="3"/>
        <v/>
      </c>
    </row>
    <row r="31" spans="10:256" ht="15" customHeight="1">
      <c r="J31" s="2" t="str">
        <f>'Gene Table'!A27</f>
        <v>C01</v>
      </c>
      <c r="K31" s="2" t="str">
        <f>'Gene Table'!C27</f>
        <v>NM_002392</v>
      </c>
      <c r="L31" s="83" t="e">
        <f>IF(ISNUMBER(Results!E27),Results!E27,NA())</f>
        <v>#N/A</v>
      </c>
      <c r="M31" s="83" t="e">
        <f>IF(ISNUMBER(Results!F27),Results!F27,NA())</f>
        <v>#N/A</v>
      </c>
      <c r="O31" s="49"/>
      <c r="P31" s="49"/>
      <c r="Q31" s="49"/>
      <c r="R31" s="49"/>
      <c r="S31" s="49"/>
      <c r="IS31" s="2" t="str">
        <f>'Gene Table'!A27</f>
        <v>C01</v>
      </c>
      <c r="IT31" s="2" t="str">
        <f>'Gene Table'!$C27</f>
        <v>NM_002392</v>
      </c>
      <c r="IU31" s="83" t="str">
        <f t="shared" si="2"/>
        <v/>
      </c>
      <c r="IV31" s="83" t="str">
        <f t="shared" si="3"/>
        <v/>
      </c>
    </row>
    <row r="32" spans="10:256" ht="15" customHeight="1">
      <c r="J32" s="2" t="str">
        <f>'Gene Table'!A28</f>
        <v>C02</v>
      </c>
      <c r="K32" s="2" t="str">
        <f>'Gene Table'!C28</f>
        <v>NM_001562</v>
      </c>
      <c r="L32" s="83" t="e">
        <f>IF(ISNUMBER(Results!E28),Results!E28,NA())</f>
        <v>#N/A</v>
      </c>
      <c r="M32" s="83" t="e">
        <f>IF(ISNUMBER(Results!F28),Results!F28,NA())</f>
        <v>#N/A</v>
      </c>
      <c r="O32" s="49"/>
      <c r="P32" s="49"/>
      <c r="Q32" s="49"/>
      <c r="R32" s="49"/>
      <c r="S32" s="49"/>
      <c r="IS32" s="2" t="str">
        <f>'Gene Table'!A28</f>
        <v>C02</v>
      </c>
      <c r="IT32" s="2" t="str">
        <f>'Gene Table'!$C28</f>
        <v>NM_001562</v>
      </c>
      <c r="IU32" s="83" t="str">
        <f t="shared" si="2"/>
        <v/>
      </c>
      <c r="IV32" s="83" t="str">
        <f t="shared" si="3"/>
        <v/>
      </c>
    </row>
    <row r="33" spans="10:256" ht="15" customHeight="1">
      <c r="J33" s="2" t="str">
        <f>'Gene Table'!A29</f>
        <v>C03</v>
      </c>
      <c r="K33" s="2" t="str">
        <f>'Gene Table'!C29</f>
        <v>NM_012092</v>
      </c>
      <c r="L33" s="83" t="e">
        <f>IF(ISNUMBER(Results!E29),Results!E29,NA())</f>
        <v>#N/A</v>
      </c>
      <c r="M33" s="83" t="e">
        <f>IF(ISNUMBER(Results!F29),Results!F29,NA())</f>
        <v>#N/A</v>
      </c>
      <c r="O33" s="49"/>
      <c r="P33" s="49"/>
      <c r="Q33" s="49"/>
      <c r="R33" s="49"/>
      <c r="S33" s="49"/>
      <c r="IS33" s="2" t="str">
        <f>'Gene Table'!A29</f>
        <v>C03</v>
      </c>
      <c r="IT33" s="2" t="str">
        <f>'Gene Table'!$C29</f>
        <v>NM_012092</v>
      </c>
      <c r="IU33" s="83" t="str">
        <f t="shared" si="2"/>
        <v/>
      </c>
      <c r="IV33" s="83" t="str">
        <f t="shared" si="3"/>
        <v/>
      </c>
    </row>
    <row r="34" spans="10:256" ht="15" customHeight="1">
      <c r="J34" s="2" t="str">
        <f>'Gene Table'!A30</f>
        <v>C04</v>
      </c>
      <c r="K34" s="2" t="str">
        <f>'Gene Table'!C30</f>
        <v>NM_000120</v>
      </c>
      <c r="L34" s="83" t="e">
        <f>IF(ISNUMBER(Results!E30),Results!E30,NA())</f>
        <v>#N/A</v>
      </c>
      <c r="M34" s="83" t="e">
        <f>IF(ISNUMBER(Results!F30),Results!F30,NA())</f>
        <v>#N/A</v>
      </c>
      <c r="O34" s="49"/>
      <c r="P34" s="49"/>
      <c r="Q34" s="49"/>
      <c r="R34" s="49"/>
      <c r="S34" s="49"/>
      <c r="IS34" s="2" t="str">
        <f>'Gene Table'!A30</f>
        <v>C04</v>
      </c>
      <c r="IT34" s="2" t="str">
        <f>'Gene Table'!$C30</f>
        <v>NM_000120</v>
      </c>
      <c r="IU34" s="83" t="str">
        <f t="shared" si="2"/>
        <v/>
      </c>
      <c r="IV34" s="83" t="str">
        <f t="shared" si="3"/>
        <v/>
      </c>
    </row>
    <row r="35" spans="10:256" ht="15" customHeight="1">
      <c r="J35" s="2" t="str">
        <f>'Gene Table'!A31</f>
        <v>C05</v>
      </c>
      <c r="K35" s="2" t="str">
        <f>'Gene Table'!C31</f>
        <v>NM_000015</v>
      </c>
      <c r="L35" s="83" t="e">
        <f>IF(ISNUMBER(Results!E31),Results!E31,NA())</f>
        <v>#N/A</v>
      </c>
      <c r="M35" s="83" t="e">
        <f>IF(ISNUMBER(Results!F31),Results!F31,NA())</f>
        <v>#N/A</v>
      </c>
      <c r="O35" s="49"/>
      <c r="P35" s="49"/>
      <c r="Q35" s="49"/>
      <c r="R35" s="49"/>
      <c r="S35" s="49"/>
      <c r="IS35" s="2" t="str">
        <f>'Gene Table'!A31</f>
        <v>C05</v>
      </c>
      <c r="IT35" s="2" t="str">
        <f>'Gene Table'!$C31</f>
        <v>NM_000015</v>
      </c>
      <c r="IU35" s="83" t="str">
        <f t="shared" si="2"/>
        <v/>
      </c>
      <c r="IV35" s="83" t="str">
        <f t="shared" si="3"/>
        <v/>
      </c>
    </row>
    <row r="36" spans="10:256" ht="15" customHeight="1">
      <c r="J36" s="2" t="str">
        <f>'Gene Table'!A32</f>
        <v>C06</v>
      </c>
      <c r="K36" s="2" t="str">
        <f>'Gene Table'!C32</f>
        <v>NM_001040280</v>
      </c>
      <c r="L36" s="83" t="e">
        <f>IF(ISNUMBER(Results!E32),Results!E32,NA())</f>
        <v>#N/A</v>
      </c>
      <c r="M36" s="83" t="e">
        <f>IF(ISNUMBER(Results!F32),Results!F32,NA())</f>
        <v>#N/A</v>
      </c>
      <c r="O36" s="49"/>
      <c r="P36" s="49"/>
      <c r="Q36" s="49"/>
      <c r="R36" s="49"/>
      <c r="S36" s="49"/>
      <c r="IS36" s="2" t="str">
        <f>'Gene Table'!A32</f>
        <v>C06</v>
      </c>
      <c r="IT36" s="2" t="str">
        <f>'Gene Table'!$C32</f>
        <v>NM_001040280</v>
      </c>
      <c r="IU36" s="83" t="str">
        <f t="shared" si="2"/>
        <v/>
      </c>
      <c r="IV36" s="83" t="str">
        <f t="shared" si="3"/>
        <v/>
      </c>
    </row>
    <row r="37" spans="10:256" ht="15" customHeight="1">
      <c r="J37" s="2" t="str">
        <f>'Gene Table'!A33</f>
        <v>C07</v>
      </c>
      <c r="K37" s="2" t="str">
        <f>'Gene Table'!C33</f>
        <v>NM_001025366</v>
      </c>
      <c r="L37" s="83" t="e">
        <f>IF(ISNUMBER(Results!E33),Results!E33,NA())</f>
        <v>#N/A</v>
      </c>
      <c r="M37" s="83" t="e">
        <f>IF(ISNUMBER(Results!F33),Results!F33,NA())</f>
        <v>#N/A</v>
      </c>
      <c r="O37" s="49"/>
      <c r="P37" s="49"/>
      <c r="Q37" s="49"/>
      <c r="R37" s="49"/>
      <c r="S37" s="49"/>
      <c r="IS37" s="2" t="str">
        <f>'Gene Table'!A33</f>
        <v>C07</v>
      </c>
      <c r="IT37" s="2" t="str">
        <f>'Gene Table'!$C33</f>
        <v>NM_001025366</v>
      </c>
      <c r="IU37" s="83" t="str">
        <f t="shared" si="2"/>
        <v/>
      </c>
      <c r="IV37" s="83" t="str">
        <f t="shared" si="3"/>
        <v/>
      </c>
    </row>
    <row r="38" spans="10:256" ht="15" customHeight="1">
      <c r="J38" s="2" t="str">
        <f>'Gene Table'!A34</f>
        <v>C08</v>
      </c>
      <c r="K38" s="2" t="str">
        <f>'Gene Table'!C34</f>
        <v>NM_000636</v>
      </c>
      <c r="L38" s="83" t="e">
        <f>IF(ISNUMBER(Results!E34),Results!E34,NA())</f>
        <v>#N/A</v>
      </c>
      <c r="M38" s="83" t="e">
        <f>IF(ISNUMBER(Results!F34),Results!F34,NA())</f>
        <v>#N/A</v>
      </c>
      <c r="O38" s="49"/>
      <c r="P38" s="49"/>
      <c r="Q38" s="49"/>
      <c r="R38" s="49"/>
      <c r="S38" s="49"/>
      <c r="IS38" s="2" t="str">
        <f>'Gene Table'!A34</f>
        <v>C08</v>
      </c>
      <c r="IT38" s="2" t="str">
        <f>'Gene Table'!$C34</f>
        <v>NM_000636</v>
      </c>
      <c r="IU38" s="83" t="str">
        <f t="shared" si="2"/>
        <v/>
      </c>
      <c r="IV38" s="83" t="str">
        <f t="shared" si="3"/>
        <v/>
      </c>
    </row>
    <row r="39" spans="10:256" ht="15" customHeight="1">
      <c r="J39" s="2" t="str">
        <f>'Gene Table'!A35</f>
        <v>C09</v>
      </c>
      <c r="K39" s="2" t="str">
        <f>'Gene Table'!C35</f>
        <v>NM_000963</v>
      </c>
      <c r="L39" s="83" t="e">
        <f>IF(ISNUMBER(Results!E35),Results!E35,NA())</f>
        <v>#N/A</v>
      </c>
      <c r="M39" s="83" t="e">
        <f>IF(ISNUMBER(Results!F35),Results!F35,NA())</f>
        <v>#N/A</v>
      </c>
      <c r="O39" s="49"/>
      <c r="P39" s="49"/>
      <c r="Q39" s="49"/>
      <c r="R39" s="49"/>
      <c r="S39" s="49"/>
      <c r="IS39" s="2" t="str">
        <f>'Gene Table'!A35</f>
        <v>C09</v>
      </c>
      <c r="IT39" s="2" t="str">
        <f>'Gene Table'!$C35</f>
        <v>NM_000963</v>
      </c>
      <c r="IU39" s="83" t="str">
        <f t="shared" si="2"/>
        <v/>
      </c>
      <c r="IV39" s="83" t="str">
        <f t="shared" si="3"/>
        <v/>
      </c>
    </row>
    <row r="40" spans="10:256" ht="15" customHeight="1">
      <c r="J40" s="2" t="str">
        <f>'Gene Table'!A36</f>
        <v>C10</v>
      </c>
      <c r="K40" s="2" t="str">
        <f>'Gene Table'!C36</f>
        <v>NM_002800</v>
      </c>
      <c r="L40" s="83" t="e">
        <f>IF(ISNUMBER(Results!E36),Results!E36,NA())</f>
        <v>#N/A</v>
      </c>
      <c r="M40" s="83" t="e">
        <f>IF(ISNUMBER(Results!F36),Results!F36,NA())</f>
        <v>#N/A</v>
      </c>
      <c r="O40" s="49"/>
      <c r="P40" s="49"/>
      <c r="Q40" s="49"/>
      <c r="R40" s="49"/>
      <c r="S40" s="49"/>
      <c r="IS40" s="2" t="str">
        <f>'Gene Table'!A36</f>
        <v>C10</v>
      </c>
      <c r="IT40" s="2" t="str">
        <f>'Gene Table'!$C36</f>
        <v>NM_002800</v>
      </c>
      <c r="IU40" s="83" t="str">
        <f t="shared" si="2"/>
        <v/>
      </c>
      <c r="IV40" s="83" t="str">
        <f t="shared" si="3"/>
        <v/>
      </c>
    </row>
    <row r="41" spans="10:256" ht="15" customHeight="1">
      <c r="J41" s="2" t="str">
        <f>'Gene Table'!A37</f>
        <v>C11</v>
      </c>
      <c r="K41" s="2" t="str">
        <f>'Gene Table'!C37</f>
        <v>NM_148919</v>
      </c>
      <c r="L41" s="83" t="e">
        <f>IF(ISNUMBER(Results!E37),Results!E37,NA())</f>
        <v>#N/A</v>
      </c>
      <c r="M41" s="83" t="e">
        <f>IF(ISNUMBER(Results!F37),Results!F37,NA())</f>
        <v>#N/A</v>
      </c>
      <c r="O41" s="49"/>
      <c r="P41" s="49"/>
      <c r="Q41" s="49"/>
      <c r="R41" s="49"/>
      <c r="S41" s="49"/>
      <c r="IS41" s="2" t="str">
        <f>'Gene Table'!A37</f>
        <v>C11</v>
      </c>
      <c r="IT41" s="2" t="str">
        <f>'Gene Table'!$C37</f>
        <v>NM_148919</v>
      </c>
      <c r="IU41" s="83" t="str">
        <f t="shared" si="2"/>
        <v/>
      </c>
      <c r="IV41" s="83" t="str">
        <f t="shared" si="3"/>
        <v/>
      </c>
    </row>
    <row r="42" spans="10:256" ht="15" customHeight="1">
      <c r="J42" s="2" t="str">
        <f>'Gene Table'!A38</f>
        <v>C12</v>
      </c>
      <c r="K42" s="2" t="str">
        <f>'Gene Table'!C38</f>
        <v>NM_000625</v>
      </c>
      <c r="L42" s="83" t="e">
        <f>IF(ISNUMBER(Results!E38),Results!E38,NA())</f>
        <v>#N/A</v>
      </c>
      <c r="M42" s="83" t="e">
        <f>IF(ISNUMBER(Results!F38),Results!F38,NA())</f>
        <v>#N/A</v>
      </c>
      <c r="O42" s="49"/>
      <c r="P42" s="49"/>
      <c r="Q42" s="49"/>
      <c r="R42" s="49"/>
      <c r="S42" s="49"/>
      <c r="IS42" s="2" t="str">
        <f>'Gene Table'!A38</f>
        <v>C12</v>
      </c>
      <c r="IT42" s="2" t="str">
        <f>'Gene Table'!$C38</f>
        <v>NM_000625</v>
      </c>
      <c r="IU42" s="83" t="str">
        <f t="shared" si="2"/>
        <v/>
      </c>
      <c r="IV42" s="83" t="str">
        <f t="shared" si="3"/>
        <v/>
      </c>
    </row>
    <row r="43" spans="10:256" ht="15" customHeight="1">
      <c r="J43" s="2" t="str">
        <f>'Gene Table'!A39</f>
        <v>D01</v>
      </c>
      <c r="K43" s="2" t="str">
        <f>'Gene Table'!C39</f>
        <v>NM_000254</v>
      </c>
      <c r="L43" s="83" t="e">
        <f>IF(ISNUMBER(Results!E39),Results!E39,NA())</f>
        <v>#N/A</v>
      </c>
      <c r="M43" s="83" t="e">
        <f>IF(ISNUMBER(Results!F39),Results!F39,NA())</f>
        <v>#N/A</v>
      </c>
      <c r="O43" s="49"/>
      <c r="P43" s="49"/>
      <c r="Q43" s="49"/>
      <c r="R43" s="49"/>
      <c r="S43" s="49"/>
      <c r="IS43" s="2" t="str">
        <f>'Gene Table'!A39</f>
        <v>D01</v>
      </c>
      <c r="IT43" s="2" t="str">
        <f>'Gene Table'!$C39</f>
        <v>NM_000254</v>
      </c>
      <c r="IU43" s="83" t="str">
        <f t="shared" si="2"/>
        <v/>
      </c>
      <c r="IV43" s="83" t="str">
        <f t="shared" si="3"/>
        <v/>
      </c>
    </row>
    <row r="44" spans="10:256" ht="15" customHeight="1">
      <c r="J44" s="2" t="str">
        <f>'Gene Table'!A40</f>
        <v>D02</v>
      </c>
      <c r="K44" s="2" t="str">
        <f>'Gene Table'!C40</f>
        <v>NM_000250</v>
      </c>
      <c r="L44" s="83" t="e">
        <f>IF(ISNUMBER(Results!E40),Results!E40,NA())</f>
        <v>#N/A</v>
      </c>
      <c r="M44" s="83" t="e">
        <f>IF(ISNUMBER(Results!F40),Results!F40,NA())</f>
        <v>#N/A</v>
      </c>
      <c r="O44" s="49"/>
      <c r="P44" s="49"/>
      <c r="Q44" s="49"/>
      <c r="R44" s="49"/>
      <c r="S44" s="49"/>
      <c r="IS44" s="2" t="str">
        <f>'Gene Table'!A40</f>
        <v>D02</v>
      </c>
      <c r="IT44" s="2" t="str">
        <f>'Gene Table'!$C40</f>
        <v>NM_000250</v>
      </c>
      <c r="IU44" s="83" t="str">
        <f t="shared" si="2"/>
        <v/>
      </c>
      <c r="IV44" s="83" t="str">
        <f t="shared" si="3"/>
        <v/>
      </c>
    </row>
    <row r="45" spans="10:256" ht="15" customHeight="1">
      <c r="J45" s="2" t="str">
        <f>'Gene Table'!A41</f>
        <v>D03</v>
      </c>
      <c r="K45" s="2" t="str">
        <f>'Gene Table'!C41</f>
        <v>NM_002421</v>
      </c>
      <c r="L45" s="83" t="e">
        <f>IF(ISNUMBER(Results!E41),Results!E41,NA())</f>
        <v>#N/A</v>
      </c>
      <c r="M45" s="83" t="e">
        <f>IF(ISNUMBER(Results!F41),Results!F41,NA())</f>
        <v>#N/A</v>
      </c>
      <c r="O45" s="49"/>
      <c r="P45" s="49"/>
      <c r="Q45" s="49"/>
      <c r="R45" s="49"/>
      <c r="S45" s="49"/>
      <c r="IS45" s="2" t="str">
        <f>'Gene Table'!A41</f>
        <v>D03</v>
      </c>
      <c r="IT45" s="2" t="str">
        <f>'Gene Table'!$C41</f>
        <v>NM_002421</v>
      </c>
      <c r="IU45" s="83" t="str">
        <f t="shared" si="2"/>
        <v/>
      </c>
      <c r="IV45" s="83" t="str">
        <f t="shared" si="3"/>
        <v/>
      </c>
    </row>
    <row r="46" spans="10:256" ht="15" customHeight="1">
      <c r="J46" s="2" t="str">
        <f>'Gene Table'!A42</f>
        <v>D04</v>
      </c>
      <c r="K46" s="2" t="str">
        <f>'Gene Table'!C42</f>
        <v>NM_002198</v>
      </c>
      <c r="L46" s="83" t="e">
        <f>IF(ISNUMBER(Results!E42),Results!E42,NA())</f>
        <v>#N/A</v>
      </c>
      <c r="M46" s="83" t="e">
        <f>IF(ISNUMBER(Results!F42),Results!F42,NA())</f>
        <v>#N/A</v>
      </c>
      <c r="O46" s="49"/>
      <c r="P46" s="49"/>
      <c r="Q46" s="49"/>
      <c r="R46" s="49"/>
      <c r="S46" s="49"/>
      <c r="IS46" s="2" t="str">
        <f>'Gene Table'!A42</f>
        <v>D04</v>
      </c>
      <c r="IT46" s="2" t="str">
        <f>'Gene Table'!$C42</f>
        <v>NM_002198</v>
      </c>
      <c r="IU46" s="83" t="str">
        <f t="shared" si="2"/>
        <v/>
      </c>
      <c r="IV46" s="83" t="str">
        <f t="shared" si="3"/>
        <v/>
      </c>
    </row>
    <row r="47" spans="10:256" ht="15" customHeight="1">
      <c r="J47" s="2" t="str">
        <f>'Gene Table'!A43</f>
        <v>D05</v>
      </c>
      <c r="K47" s="2" t="str">
        <f>'Gene Table'!C43</f>
        <v>NM_000882</v>
      </c>
      <c r="L47" s="83" t="e">
        <f>IF(ISNUMBER(Results!E43),Results!E43,NA())</f>
        <v>#N/A</v>
      </c>
      <c r="M47" s="83" t="e">
        <f>IF(ISNUMBER(Results!F43),Results!F43,NA())</f>
        <v>#N/A</v>
      </c>
      <c r="O47" s="49"/>
      <c r="P47" s="49"/>
      <c r="Q47" s="49"/>
      <c r="R47" s="49"/>
      <c r="S47" s="49"/>
      <c r="IS47" s="2" t="str">
        <f>'Gene Table'!A43</f>
        <v>D05</v>
      </c>
      <c r="IT47" s="2" t="str">
        <f>'Gene Table'!$C43</f>
        <v>NM_000882</v>
      </c>
      <c r="IU47" s="83" t="str">
        <f t="shared" si="2"/>
        <v/>
      </c>
      <c r="IV47" s="83" t="str">
        <f t="shared" si="3"/>
        <v/>
      </c>
    </row>
    <row r="48" spans="10:256" ht="15" customHeight="1">
      <c r="J48" s="2" t="str">
        <f>'Gene Table'!A44</f>
        <v>D06</v>
      </c>
      <c r="K48" s="2" t="str">
        <f>'Gene Table'!C44</f>
        <v>NM_001641</v>
      </c>
      <c r="L48" s="83" t="e">
        <f>IF(ISNUMBER(Results!E44),Results!E44,NA())</f>
        <v>#N/A</v>
      </c>
      <c r="M48" s="83" t="e">
        <f>IF(ISNUMBER(Results!F44),Results!F44,NA())</f>
        <v>#N/A</v>
      </c>
      <c r="O48" s="49"/>
      <c r="P48" s="49"/>
      <c r="Q48" s="49"/>
      <c r="R48" s="49"/>
      <c r="S48" s="49"/>
      <c r="IS48" s="2" t="str">
        <f>'Gene Table'!A44</f>
        <v>D06</v>
      </c>
      <c r="IT48" s="2" t="str">
        <f>'Gene Table'!$C44</f>
        <v>NM_001641</v>
      </c>
      <c r="IU48" s="83" t="str">
        <f t="shared" si="2"/>
        <v/>
      </c>
      <c r="IV48" s="83" t="str">
        <f t="shared" si="3"/>
        <v/>
      </c>
    </row>
    <row r="49" spans="10:256" ht="15" customHeight="1">
      <c r="J49" s="2" t="str">
        <f>'Gene Table'!A45</f>
        <v>D07</v>
      </c>
      <c r="K49" s="2" t="str">
        <f>'Gene Table'!C45</f>
        <v>NM_000579</v>
      </c>
      <c r="L49" s="83" t="e">
        <f>IF(ISNUMBER(Results!E45),Results!E45,NA())</f>
        <v>#N/A</v>
      </c>
      <c r="M49" s="83" t="e">
        <f>IF(ISNUMBER(Results!F45),Results!F45,NA())</f>
        <v>#N/A</v>
      </c>
      <c r="O49" s="49"/>
      <c r="P49" s="49"/>
      <c r="Q49" s="49"/>
      <c r="R49" s="49"/>
      <c r="S49" s="49"/>
      <c r="IS49" s="2" t="str">
        <f>'Gene Table'!A45</f>
        <v>D07</v>
      </c>
      <c r="IT49" s="2" t="str">
        <f>'Gene Table'!$C45</f>
        <v>NM_000579</v>
      </c>
      <c r="IU49" s="83" t="str">
        <f t="shared" si="2"/>
        <v/>
      </c>
      <c r="IV49" s="83" t="str">
        <f t="shared" si="3"/>
        <v/>
      </c>
    </row>
    <row r="50" spans="10:256" ht="15" customHeight="1">
      <c r="J50" s="2" t="str">
        <f>'Gene Table'!A46</f>
        <v>D08</v>
      </c>
      <c r="K50" s="2" t="str">
        <f>'Gene Table'!C46</f>
        <v>NM_005427</v>
      </c>
      <c r="L50" s="83" t="e">
        <f>IF(ISNUMBER(Results!E46),Results!E46,NA())</f>
        <v>#N/A</v>
      </c>
      <c r="M50" s="83" t="e">
        <f>IF(ISNUMBER(Results!F46),Results!F46,NA())</f>
        <v>#N/A</v>
      </c>
      <c r="O50" s="49"/>
      <c r="P50" s="49"/>
      <c r="Q50" s="49"/>
      <c r="R50" s="49"/>
      <c r="S50" s="49"/>
      <c r="IS50" s="2" t="str">
        <f>'Gene Table'!A46</f>
        <v>D08</v>
      </c>
      <c r="IT50" s="2" t="str">
        <f>'Gene Table'!$C46</f>
        <v>NM_005427</v>
      </c>
      <c r="IU50" s="83" t="str">
        <f t="shared" si="2"/>
        <v/>
      </c>
      <c r="IV50" s="83" t="str">
        <f t="shared" si="3"/>
        <v/>
      </c>
    </row>
    <row r="51" spans="10:256" ht="15" customHeight="1">
      <c r="J51" s="2" t="str">
        <f>'Gene Table'!A47</f>
        <v>D09</v>
      </c>
      <c r="K51" s="2" t="str">
        <f>'Gene Table'!C47</f>
        <v>NM_006737</v>
      </c>
      <c r="L51" s="83" t="e">
        <f>IF(ISNUMBER(Results!E47),Results!E47,NA())</f>
        <v>#N/A</v>
      </c>
      <c r="M51" s="83" t="e">
        <f>IF(ISNUMBER(Results!F47),Results!F47,NA())</f>
        <v>#N/A</v>
      </c>
      <c r="O51" s="49"/>
      <c r="P51" s="49"/>
      <c r="Q51" s="49"/>
      <c r="R51" s="49"/>
      <c r="S51" s="49"/>
      <c r="IS51" s="2" t="str">
        <f>'Gene Table'!A47</f>
        <v>D09</v>
      </c>
      <c r="IT51" s="2" t="str">
        <f>'Gene Table'!$C47</f>
        <v>NM_006737</v>
      </c>
      <c r="IU51" s="83" t="str">
        <f t="shared" si="2"/>
        <v/>
      </c>
      <c r="IV51" s="83" t="str">
        <f t="shared" si="3"/>
        <v/>
      </c>
    </row>
    <row r="52" spans="10:256" ht="15" customHeight="1">
      <c r="J52" s="2" t="str">
        <f>'Gene Table'!A48</f>
        <v>D10</v>
      </c>
      <c r="K52" s="2" t="str">
        <f>'Gene Table'!C48</f>
        <v>NM_001123396</v>
      </c>
      <c r="L52" s="83" t="e">
        <f>IF(ISNUMBER(Results!E48),Results!E48,NA())</f>
        <v>#N/A</v>
      </c>
      <c r="M52" s="83" t="e">
        <f>IF(ISNUMBER(Results!F48),Results!F48,NA())</f>
        <v>#N/A</v>
      </c>
      <c r="O52" s="49"/>
      <c r="P52" s="49"/>
      <c r="Q52" s="49"/>
      <c r="R52" s="49"/>
      <c r="S52" s="49"/>
      <c r="IS52" s="2" t="str">
        <f>'Gene Table'!A48</f>
        <v>D10</v>
      </c>
      <c r="IT52" s="2" t="str">
        <f>'Gene Table'!$C48</f>
        <v>NM_001123396</v>
      </c>
      <c r="IU52" s="83" t="str">
        <f t="shared" si="2"/>
        <v/>
      </c>
      <c r="IV52" s="83" t="str">
        <f t="shared" si="3"/>
        <v/>
      </c>
    </row>
    <row r="53" spans="10:256" ht="15" customHeight="1">
      <c r="J53" s="2" t="str">
        <f>'Gene Table'!A49</f>
        <v>D11</v>
      </c>
      <c r="K53" s="2" t="str">
        <f>'Gene Table'!C49</f>
        <v>BC071181</v>
      </c>
      <c r="L53" s="83" t="e">
        <f>IF(ISNUMBER(Results!E49),Results!E49,NA())</f>
        <v>#N/A</v>
      </c>
      <c r="M53" s="83" t="e">
        <f>IF(ISNUMBER(Results!F49),Results!F49,NA())</f>
        <v>#N/A</v>
      </c>
      <c r="O53" s="49"/>
      <c r="P53" s="49"/>
      <c r="Q53" s="49"/>
      <c r="R53" s="49"/>
      <c r="S53" s="49"/>
      <c r="IS53" s="2" t="str">
        <f>'Gene Table'!A49</f>
        <v>D11</v>
      </c>
      <c r="IT53" s="2" t="str">
        <f>'Gene Table'!$C49</f>
        <v>BC071181</v>
      </c>
      <c r="IU53" s="83" t="str">
        <f t="shared" si="2"/>
        <v/>
      </c>
      <c r="IV53" s="83" t="str">
        <f t="shared" si="3"/>
        <v/>
      </c>
    </row>
    <row r="54" spans="10:256" ht="15" customHeight="1">
      <c r="J54" s="2" t="str">
        <f>'Gene Table'!A50</f>
        <v>D12</v>
      </c>
      <c r="K54" s="2" t="str">
        <f>'Gene Table'!C50</f>
        <v>NM_130398</v>
      </c>
      <c r="L54" s="83" t="e">
        <f>IF(ISNUMBER(Results!E50),Results!E50,NA())</f>
        <v>#N/A</v>
      </c>
      <c r="M54" s="83" t="e">
        <f>IF(ISNUMBER(Results!F50),Results!F50,NA())</f>
        <v>#N/A</v>
      </c>
      <c r="O54" s="49"/>
      <c r="P54" s="49"/>
      <c r="Q54" s="49"/>
      <c r="R54" s="49"/>
      <c r="S54" s="49"/>
      <c r="IS54" s="2" t="str">
        <f>'Gene Table'!A50</f>
        <v>D12</v>
      </c>
      <c r="IT54" s="2" t="str">
        <f>'Gene Table'!$C50</f>
        <v>NM_130398</v>
      </c>
      <c r="IU54" s="83" t="str">
        <f t="shared" si="2"/>
        <v/>
      </c>
      <c r="IV54" s="83" t="str">
        <f t="shared" si="3"/>
        <v/>
      </c>
    </row>
    <row r="55" spans="10:256" ht="15" customHeight="1">
      <c r="J55" s="2" t="str">
        <f>'Gene Table'!A51</f>
        <v>E01</v>
      </c>
      <c r="K55" s="2" t="str">
        <f>'Gene Table'!C51</f>
        <v>NM_004360</v>
      </c>
      <c r="L55" s="83" t="e">
        <f>IF(ISNUMBER(Results!E51),Results!E51,NA())</f>
        <v>#N/A</v>
      </c>
      <c r="M55" s="83" t="e">
        <f>IF(ISNUMBER(Results!F51),Results!F51,NA())</f>
        <v>#N/A</v>
      </c>
      <c r="O55" s="49"/>
      <c r="P55" s="49"/>
      <c r="Q55" s="49"/>
      <c r="R55" s="49"/>
      <c r="S55" s="49"/>
      <c r="IS55" s="2" t="str">
        <f>'Gene Table'!A51</f>
        <v>E01</v>
      </c>
      <c r="IT55" s="2" t="str">
        <f>'Gene Table'!$C51</f>
        <v>NM_004360</v>
      </c>
      <c r="IU55" s="83" t="str">
        <f t="shared" si="2"/>
        <v/>
      </c>
      <c r="IV55" s="83" t="str">
        <f t="shared" si="3"/>
        <v/>
      </c>
    </row>
    <row r="56" spans="10:256" ht="15" customHeight="1">
      <c r="J56" s="2" t="str">
        <f>'Gene Table'!A52</f>
        <v>E02</v>
      </c>
      <c r="K56" s="2" t="str">
        <f>'Gene Table'!C52</f>
        <v>NM_001254</v>
      </c>
      <c r="L56" s="83" t="e">
        <f>IF(ISNUMBER(Results!E52),Results!E52,NA())</f>
        <v>#N/A</v>
      </c>
      <c r="M56" s="83" t="e">
        <f>IF(ISNUMBER(Results!F52),Results!F52,NA())</f>
        <v>#N/A</v>
      </c>
      <c r="O56" s="49"/>
      <c r="P56" s="49"/>
      <c r="Q56" s="49"/>
      <c r="R56" s="49"/>
      <c r="S56" s="49"/>
      <c r="IS56" s="2" t="str">
        <f>'Gene Table'!A52</f>
        <v>E02</v>
      </c>
      <c r="IT56" s="2" t="str">
        <f>'Gene Table'!$C52</f>
        <v>NM_001254</v>
      </c>
      <c r="IU56" s="83" t="str">
        <f t="shared" si="2"/>
        <v/>
      </c>
      <c r="IV56" s="83" t="str">
        <f t="shared" si="3"/>
        <v/>
      </c>
    </row>
    <row r="57" spans="10:256" ht="15" customHeight="1">
      <c r="J57" s="2" t="str">
        <f>'Gene Table'!A53</f>
        <v>E03</v>
      </c>
      <c r="K57" s="2" t="str">
        <f>'Gene Table'!C53</f>
        <v>NM_175862</v>
      </c>
      <c r="L57" s="83" t="e">
        <f>IF(ISNUMBER(Results!E53),Results!E53,NA())</f>
        <v>#N/A</v>
      </c>
      <c r="M57" s="83" t="e">
        <f>IF(ISNUMBER(Results!F53),Results!F53,NA())</f>
        <v>#N/A</v>
      </c>
      <c r="O57" s="49"/>
      <c r="P57" s="49"/>
      <c r="Q57" s="49"/>
      <c r="R57" s="49"/>
      <c r="S57" s="49"/>
      <c r="IS57" s="2" t="str">
        <f>'Gene Table'!A53</f>
        <v>E03</v>
      </c>
      <c r="IT57" s="2" t="str">
        <f>'Gene Table'!$C53</f>
        <v>NM_175862</v>
      </c>
      <c r="IU57" s="83" t="str">
        <f t="shared" si="2"/>
        <v/>
      </c>
      <c r="IV57" s="83" t="str">
        <f t="shared" si="3"/>
        <v/>
      </c>
    </row>
    <row r="58" spans="10:256" ht="15" customHeight="1">
      <c r="J58" s="2" t="str">
        <f>'Gene Table'!A54</f>
        <v>E04</v>
      </c>
      <c r="K58" s="2" t="str">
        <f>'Gene Table'!C54</f>
        <v>NM_005191</v>
      </c>
      <c r="L58" s="83" t="e">
        <f>IF(ISNUMBER(Results!E54),Results!E54,NA())</f>
        <v>#N/A</v>
      </c>
      <c r="M58" s="83" t="e">
        <f>IF(ISNUMBER(Results!F54),Results!F54,NA())</f>
        <v>#N/A</v>
      </c>
      <c r="O58" s="49"/>
      <c r="P58" s="49"/>
      <c r="Q58" s="49"/>
      <c r="R58" s="49"/>
      <c r="S58" s="49"/>
      <c r="IS58" s="2" t="str">
        <f>'Gene Table'!A54</f>
        <v>E04</v>
      </c>
      <c r="IT58" s="2" t="str">
        <f>'Gene Table'!$C54</f>
        <v>NM_005191</v>
      </c>
      <c r="IU58" s="83" t="str">
        <f t="shared" si="2"/>
        <v/>
      </c>
      <c r="IV58" s="83" t="str">
        <f t="shared" si="3"/>
        <v/>
      </c>
    </row>
    <row r="59" spans="10:256" ht="15" customHeight="1">
      <c r="J59" s="2" t="str">
        <f>'Gene Table'!A55</f>
        <v>E05</v>
      </c>
      <c r="K59" s="2" t="str">
        <f>'Gene Table'!C55</f>
        <v>NM_003878</v>
      </c>
      <c r="L59" s="83" t="e">
        <f>IF(ISNUMBER(Results!E55),Results!E55,NA())</f>
        <v>#N/A</v>
      </c>
      <c r="M59" s="83" t="e">
        <f>IF(ISNUMBER(Results!F55),Results!F55,NA())</f>
        <v>#N/A</v>
      </c>
      <c r="O59" s="49"/>
      <c r="P59" s="49"/>
      <c r="Q59" s="49"/>
      <c r="R59" s="49"/>
      <c r="S59" s="49"/>
      <c r="IS59" s="2" t="str">
        <f>'Gene Table'!A55</f>
        <v>E05</v>
      </c>
      <c r="IT59" s="2" t="str">
        <f>'Gene Table'!$C55</f>
        <v>NM_003878</v>
      </c>
      <c r="IU59" s="83" t="str">
        <f t="shared" si="2"/>
        <v/>
      </c>
      <c r="IV59" s="83" t="str">
        <f t="shared" si="3"/>
        <v/>
      </c>
    </row>
    <row r="60" spans="10:256" ht="15" customHeight="1">
      <c r="J60" s="2" t="str">
        <f>'Gene Table'!A56</f>
        <v>E06</v>
      </c>
      <c r="K60" s="2" t="str">
        <f>'Gene Table'!C56</f>
        <v>NM_004628</v>
      </c>
      <c r="L60" s="83" t="e">
        <f>IF(ISNUMBER(Results!E56),Results!E56,NA())</f>
        <v>#N/A</v>
      </c>
      <c r="M60" s="83" t="e">
        <f>IF(ISNUMBER(Results!F56),Results!F56,NA())</f>
        <v>#N/A</v>
      </c>
      <c r="O60" s="49"/>
      <c r="P60" s="49"/>
      <c r="Q60" s="49"/>
      <c r="R60" s="49"/>
      <c r="S60" s="49"/>
      <c r="IS60" s="2" t="str">
        <f>'Gene Table'!A56</f>
        <v>E06</v>
      </c>
      <c r="IT60" s="2" t="str">
        <f>'Gene Table'!$C56</f>
        <v>NM_004628</v>
      </c>
      <c r="IU60" s="83" t="str">
        <f t="shared" si="2"/>
        <v/>
      </c>
      <c r="IV60" s="83" t="str">
        <f t="shared" si="3"/>
        <v/>
      </c>
    </row>
    <row r="61" spans="10:256" ht="15" customHeight="1">
      <c r="J61" s="2" t="str">
        <f>'Gene Table'!A57</f>
        <v>E07</v>
      </c>
      <c r="K61" s="2" t="str">
        <f>'Gene Table'!C57</f>
        <v>NM_172208</v>
      </c>
      <c r="L61" s="83" t="e">
        <f>IF(ISNUMBER(Results!E57),Results!E57,NA())</f>
        <v>#N/A</v>
      </c>
      <c r="M61" s="83" t="e">
        <f>IF(ISNUMBER(Results!F57),Results!F57,NA())</f>
        <v>#N/A</v>
      </c>
      <c r="O61" s="49"/>
      <c r="P61" s="49"/>
      <c r="Q61" s="49"/>
      <c r="R61" s="49"/>
      <c r="S61" s="49"/>
      <c r="IS61" s="2" t="str">
        <f>'Gene Table'!A57</f>
        <v>E07</v>
      </c>
      <c r="IT61" s="2" t="str">
        <f>'Gene Table'!$C57</f>
        <v>NM_172208</v>
      </c>
      <c r="IU61" s="83" t="str">
        <f t="shared" si="2"/>
        <v/>
      </c>
      <c r="IV61" s="83" t="str">
        <f t="shared" si="3"/>
        <v/>
      </c>
    </row>
    <row r="62" spans="10:256" ht="15" customHeight="1">
      <c r="J62" s="2" t="str">
        <f>'Gene Table'!A58</f>
        <v>E08</v>
      </c>
      <c r="K62" s="2" t="str">
        <f>'Gene Table'!C58</f>
        <v>NM_007315</v>
      </c>
      <c r="L62" s="83" t="e">
        <f>IF(ISNUMBER(Results!E58),Results!E58,NA())</f>
        <v>#N/A</v>
      </c>
      <c r="M62" s="83" t="e">
        <f>IF(ISNUMBER(Results!F58),Results!F58,NA())</f>
        <v>#N/A</v>
      </c>
      <c r="O62" s="49"/>
      <c r="P62" s="49"/>
      <c r="Q62" s="49"/>
      <c r="R62" s="49"/>
      <c r="S62" s="49"/>
      <c r="IS62" s="2" t="str">
        <f>'Gene Table'!A58</f>
        <v>E08</v>
      </c>
      <c r="IT62" s="2" t="str">
        <f>'Gene Table'!$C58</f>
        <v>NM_007315</v>
      </c>
      <c r="IU62" s="83" t="str">
        <f t="shared" si="2"/>
        <v/>
      </c>
      <c r="IV62" s="83" t="str">
        <f t="shared" si="3"/>
        <v/>
      </c>
    </row>
    <row r="63" spans="10:256" ht="15" customHeight="1">
      <c r="J63" s="2" t="str">
        <f>'Gene Table'!A59</f>
        <v>E09</v>
      </c>
      <c r="K63" s="2" t="str">
        <f>'Gene Table'!C59</f>
        <v>NM_021978</v>
      </c>
      <c r="L63" s="83" t="e">
        <f>IF(ISNUMBER(Results!E59),Results!E59,NA())</f>
        <v>#N/A</v>
      </c>
      <c r="M63" s="83" t="e">
        <f>IF(ISNUMBER(Results!F59),Results!F59,NA())</f>
        <v>#N/A</v>
      </c>
      <c r="O63" s="49"/>
      <c r="P63" s="49"/>
      <c r="Q63" s="49"/>
      <c r="R63" s="49"/>
      <c r="S63" s="49"/>
      <c r="IS63" s="2" t="str">
        <f>'Gene Table'!A59</f>
        <v>E09</v>
      </c>
      <c r="IT63" s="2" t="str">
        <f>'Gene Table'!$C59</f>
        <v>NM_021978</v>
      </c>
      <c r="IU63" s="83" t="str">
        <f t="shared" si="2"/>
        <v/>
      </c>
      <c r="IV63" s="83" t="str">
        <f t="shared" si="3"/>
        <v/>
      </c>
    </row>
    <row r="64" spans="10:256" ht="15" customHeight="1">
      <c r="J64" s="2" t="str">
        <f>'Gene Table'!A60</f>
        <v>E10</v>
      </c>
      <c r="K64" s="2" t="str">
        <f>'Gene Table'!C60</f>
        <v>NM_000059</v>
      </c>
      <c r="L64" s="83" t="e">
        <f>IF(ISNUMBER(Results!E60),Results!E60,NA())</f>
        <v>#N/A</v>
      </c>
      <c r="M64" s="83" t="e">
        <f>IF(ISNUMBER(Results!F60),Results!F60,NA())</f>
        <v>#N/A</v>
      </c>
      <c r="O64" s="49"/>
      <c r="P64" s="49"/>
      <c r="Q64" s="49"/>
      <c r="R64" s="49"/>
      <c r="S64" s="49"/>
      <c r="IS64" s="2" t="str">
        <f>'Gene Table'!A60</f>
        <v>E10</v>
      </c>
      <c r="IT64" s="2" t="str">
        <f>'Gene Table'!$C60</f>
        <v>NM_000059</v>
      </c>
      <c r="IU64" s="83" t="str">
        <f t="shared" si="2"/>
        <v/>
      </c>
      <c r="IV64" s="83" t="str">
        <f t="shared" si="3"/>
        <v/>
      </c>
    </row>
    <row r="65" spans="10:256" ht="15" customHeight="1">
      <c r="J65" s="2" t="str">
        <f>'Gene Table'!A61</f>
        <v>E11</v>
      </c>
      <c r="K65" s="2" t="str">
        <f>'Gene Table'!C61</f>
        <v>NM_003062</v>
      </c>
      <c r="L65" s="83" t="e">
        <f>IF(ISNUMBER(Results!E61),Results!E61,NA())</f>
        <v>#N/A</v>
      </c>
      <c r="M65" s="83" t="e">
        <f>IF(ISNUMBER(Results!F61),Results!F61,NA())</f>
        <v>#N/A</v>
      </c>
      <c r="O65" s="49"/>
      <c r="P65" s="49"/>
      <c r="Q65" s="49"/>
      <c r="R65" s="49"/>
      <c r="S65" s="49"/>
      <c r="IS65" s="2" t="str">
        <f>'Gene Table'!A61</f>
        <v>E11</v>
      </c>
      <c r="IT65" s="2" t="str">
        <f>'Gene Table'!$C61</f>
        <v>NM_003062</v>
      </c>
      <c r="IU65" s="83" t="str">
        <f t="shared" si="2"/>
        <v/>
      </c>
      <c r="IV65" s="83" t="str">
        <f t="shared" si="3"/>
        <v/>
      </c>
    </row>
    <row r="66" spans="10:256" ht="15" customHeight="1">
      <c r="J66" s="2" t="str">
        <f>'Gene Table'!A62</f>
        <v>E12</v>
      </c>
      <c r="K66" s="2" t="str">
        <f>'Gene Table'!C62</f>
        <v>NM_006747</v>
      </c>
      <c r="L66" s="83" t="e">
        <f>IF(ISNUMBER(Results!E62),Results!E62,NA())</f>
        <v>#N/A</v>
      </c>
      <c r="M66" s="83" t="e">
        <f>IF(ISNUMBER(Results!F62),Results!F62,NA())</f>
        <v>#N/A</v>
      </c>
      <c r="O66" s="49"/>
      <c r="P66" s="49"/>
      <c r="Q66" s="49"/>
      <c r="R66" s="49"/>
      <c r="S66" s="49"/>
      <c r="IS66" s="2" t="str">
        <f>'Gene Table'!A62</f>
        <v>E12</v>
      </c>
      <c r="IT66" s="2" t="str">
        <f>'Gene Table'!$C62</f>
        <v>NM_006747</v>
      </c>
      <c r="IU66" s="83" t="str">
        <f t="shared" si="2"/>
        <v/>
      </c>
      <c r="IV66" s="83" t="str">
        <f t="shared" si="3"/>
        <v/>
      </c>
    </row>
    <row r="67" spans="10:256" ht="15" customHeight="1">
      <c r="J67" s="2" t="str">
        <f>'Gene Table'!A63</f>
        <v>F01</v>
      </c>
      <c r="K67" s="2" t="str">
        <f>'Gene Table'!C63</f>
        <v>NM_001033886</v>
      </c>
      <c r="L67" s="83" t="e">
        <f>IF(ISNUMBER(Results!E63),Results!E63,NA())</f>
        <v>#N/A</v>
      </c>
      <c r="M67" s="83" t="e">
        <f>IF(ISNUMBER(Results!F63),Results!F63,NA())</f>
        <v>#N/A</v>
      </c>
      <c r="O67" s="49"/>
      <c r="P67" s="49"/>
      <c r="Q67" s="49"/>
      <c r="R67" s="49"/>
      <c r="S67" s="49"/>
      <c r="IS67" s="2" t="str">
        <f>'Gene Table'!A63</f>
        <v>F01</v>
      </c>
      <c r="IT67" s="2" t="str">
        <f>'Gene Table'!$C63</f>
        <v>NM_001033886</v>
      </c>
      <c r="IU67" s="83" t="str">
        <f t="shared" si="2"/>
        <v/>
      </c>
      <c r="IV67" s="83" t="str">
        <f t="shared" si="3"/>
        <v/>
      </c>
    </row>
    <row r="68" spans="10:256" ht="15" customHeight="1">
      <c r="J68" s="2" t="str">
        <f>'Gene Table'!A64</f>
        <v>F02</v>
      </c>
      <c r="K68" s="2" t="str">
        <f>'Gene Table'!C64</f>
        <v>NM_002913</v>
      </c>
      <c r="L68" s="83" t="e">
        <f>IF(ISNUMBER(Results!E64),Results!E64,NA())</f>
        <v>#N/A</v>
      </c>
      <c r="M68" s="83" t="e">
        <f>IF(ISNUMBER(Results!F64),Results!F64,NA())</f>
        <v>#N/A</v>
      </c>
      <c r="O68" s="49"/>
      <c r="P68" s="49"/>
      <c r="Q68" s="49"/>
      <c r="R68" s="49"/>
      <c r="S68" s="49"/>
      <c r="IS68" s="2" t="str">
        <f>'Gene Table'!A64</f>
        <v>F02</v>
      </c>
      <c r="IT68" s="2" t="str">
        <f>'Gene Table'!$C64</f>
        <v>NM_002913</v>
      </c>
      <c r="IU68" s="83" t="str">
        <f t="shared" si="2"/>
        <v/>
      </c>
      <c r="IV68" s="83" t="str">
        <f t="shared" si="3"/>
        <v/>
      </c>
    </row>
    <row r="69" spans="10:256" ht="15" customHeight="1">
      <c r="J69" s="2" t="str">
        <f>'Gene Table'!A65</f>
        <v>F03</v>
      </c>
      <c r="K69" s="2" t="str">
        <f>'Gene Table'!C65</f>
        <v>NM_000465</v>
      </c>
      <c r="L69" s="83" t="e">
        <f>IF(ISNUMBER(Results!E65),Results!E65,NA())</f>
        <v>#N/A</v>
      </c>
      <c r="M69" s="83" t="e">
        <f>IF(ISNUMBER(Results!F65),Results!F65,NA())</f>
        <v>#N/A</v>
      </c>
      <c r="O69" s="49"/>
      <c r="P69" s="49"/>
      <c r="Q69" s="49"/>
      <c r="R69" s="49"/>
      <c r="S69" s="49"/>
      <c r="IS69" s="2" t="str">
        <f>'Gene Table'!A65</f>
        <v>F03</v>
      </c>
      <c r="IT69" s="2" t="str">
        <f>'Gene Table'!$C65</f>
        <v>NM_000465</v>
      </c>
      <c r="IU69" s="83" t="str">
        <f t="shared" si="2"/>
        <v/>
      </c>
      <c r="IV69" s="83" t="str">
        <f t="shared" si="3"/>
        <v/>
      </c>
    </row>
    <row r="70" spans="10:256" ht="15" customHeight="1">
      <c r="J70" s="2" t="str">
        <f>'Gene Table'!A66</f>
        <v>F04</v>
      </c>
      <c r="K70" s="2" t="str">
        <f>'Gene Table'!C66</f>
        <v>NM_002716</v>
      </c>
      <c r="L70" s="83" t="e">
        <f>IF(ISNUMBER(Results!E66),Results!E66,NA())</f>
        <v>#N/A</v>
      </c>
      <c r="M70" s="83" t="e">
        <f>IF(ISNUMBER(Results!F66),Results!F66,NA())</f>
        <v>#N/A</v>
      </c>
      <c r="O70" s="49"/>
      <c r="P70" s="49"/>
      <c r="Q70" s="49"/>
      <c r="R70" s="49"/>
      <c r="S70" s="49"/>
      <c r="IS70" s="2" t="str">
        <f>'Gene Table'!A66</f>
        <v>F04</v>
      </c>
      <c r="IT70" s="2" t="str">
        <f>'Gene Table'!$C66</f>
        <v>NM_002716</v>
      </c>
      <c r="IU70" s="83" t="str">
        <f t="shared" si="2"/>
        <v/>
      </c>
      <c r="IV70" s="83" t="str">
        <f t="shared" si="3"/>
        <v/>
      </c>
    </row>
    <row r="71" spans="10:256" ht="15" customHeight="1">
      <c r="J71" s="2" t="str">
        <f>'Gene Table'!A67</f>
        <v>F05</v>
      </c>
      <c r="K71" s="2" t="str">
        <f>'Gene Table'!C67</f>
        <v>NM_000534</v>
      </c>
      <c r="L71" s="83" t="e">
        <f>IF(ISNUMBER(Results!E67),Results!E67,NA())</f>
        <v>#N/A</v>
      </c>
      <c r="M71" s="83" t="e">
        <f>IF(ISNUMBER(Results!F67),Results!F67,NA())</f>
        <v>#N/A</v>
      </c>
      <c r="O71" s="49"/>
      <c r="P71" s="49"/>
      <c r="Q71" s="49"/>
      <c r="R71" s="49"/>
      <c r="S71" s="49"/>
      <c r="IS71" s="2" t="str">
        <f>'Gene Table'!A67</f>
        <v>F05</v>
      </c>
      <c r="IT71" s="2" t="str">
        <f>'Gene Table'!$C67</f>
        <v>NM_000534</v>
      </c>
      <c r="IU71" s="83" t="str">
        <f t="shared" si="2"/>
        <v/>
      </c>
      <c r="IV71" s="83" t="str">
        <f t="shared" si="3"/>
        <v/>
      </c>
    </row>
    <row r="72" spans="10:256" ht="15" customHeight="1">
      <c r="J72" s="2" t="str">
        <f>'Gene Table'!A68</f>
        <v>F06</v>
      </c>
      <c r="K72" s="2" t="str">
        <f>'Gene Table'!C68</f>
        <v>NM_006218</v>
      </c>
      <c r="L72" s="83" t="e">
        <f>IF(ISNUMBER(Results!E68),Results!E68,NA())</f>
        <v>#N/A</v>
      </c>
      <c r="M72" s="83" t="e">
        <f>IF(ISNUMBER(Results!F68),Results!F68,NA())</f>
        <v>#N/A</v>
      </c>
      <c r="O72" s="49"/>
      <c r="P72" s="49"/>
      <c r="Q72" s="49"/>
      <c r="R72" s="49"/>
      <c r="S72" s="49"/>
      <c r="IS72" s="2" t="str">
        <f>'Gene Table'!A68</f>
        <v>F06</v>
      </c>
      <c r="IT72" s="2" t="str">
        <f>'Gene Table'!$C68</f>
        <v>NM_006218</v>
      </c>
      <c r="IU72" s="83" t="str">
        <f t="shared" si="2"/>
        <v/>
      </c>
      <c r="IV72" s="83" t="str">
        <f t="shared" si="3"/>
        <v/>
      </c>
    </row>
    <row r="73" spans="10:256" ht="15" customHeight="1">
      <c r="J73" s="2" t="str">
        <f>'Gene Table'!A69</f>
        <v>F07</v>
      </c>
      <c r="K73" s="2" t="str">
        <f>'Gene Table'!C69</f>
        <v>NM_001037872</v>
      </c>
      <c r="L73" s="83" t="e">
        <f>IF(ISNUMBER(Results!E69),Results!E69,NA())</f>
        <v>#N/A</v>
      </c>
      <c r="M73" s="83" t="e">
        <f>IF(ISNUMBER(Results!F69),Results!F69,NA())</f>
        <v>#N/A</v>
      </c>
      <c r="O73" s="49"/>
      <c r="P73" s="49"/>
      <c r="Q73" s="49"/>
      <c r="R73" s="49"/>
      <c r="S73" s="49"/>
      <c r="IS73" s="2" t="str">
        <f>'Gene Table'!A69</f>
        <v>F07</v>
      </c>
      <c r="IT73" s="2" t="str">
        <f>'Gene Table'!$C69</f>
        <v>NM_001037872</v>
      </c>
      <c r="IU73" s="83" t="str">
        <f t="shared" si="2"/>
        <v/>
      </c>
      <c r="IV73" s="83" t="str">
        <f t="shared" si="3"/>
        <v/>
      </c>
    </row>
    <row r="74" spans="10:256" ht="15" customHeight="1">
      <c r="J74" s="2" t="str">
        <f>'Gene Table'!A70</f>
        <v>F08</v>
      </c>
      <c r="K74" s="2" t="str">
        <f>'Gene Table'!C70</f>
        <v>NM_002592</v>
      </c>
      <c r="L74" s="83" t="e">
        <f>IF(ISNUMBER(Results!E70),Results!E70,NA())</f>
        <v>#N/A</v>
      </c>
      <c r="M74" s="83" t="e">
        <f>IF(ISNUMBER(Results!F70),Results!F70,NA())</f>
        <v>#N/A</v>
      </c>
      <c r="O74" s="49"/>
      <c r="P74" s="49"/>
      <c r="Q74" s="49"/>
      <c r="R74" s="49"/>
      <c r="S74" s="49"/>
      <c r="IS74" s="2" t="str">
        <f>'Gene Table'!A70</f>
        <v>F08</v>
      </c>
      <c r="IT74" s="2" t="str">
        <f>'Gene Table'!$C70</f>
        <v>NM_002592</v>
      </c>
      <c r="IU74" s="83" t="str">
        <f t="shared" si="2"/>
        <v/>
      </c>
      <c r="IV74" s="83" t="str">
        <f t="shared" si="3"/>
        <v/>
      </c>
    </row>
    <row r="75" spans="10:256" ht="15" customHeight="1">
      <c r="J75" s="2" t="str">
        <f>'Gene Table'!A71</f>
        <v>F09</v>
      </c>
      <c r="K75" s="2" t="str">
        <f>'Gene Table'!C71</f>
        <v>NM_000603</v>
      </c>
      <c r="L75" s="83" t="e">
        <f>IF(ISNUMBER(Results!E71),Results!E71,NA())</f>
        <v>#N/A</v>
      </c>
      <c r="M75" s="83" t="e">
        <f>IF(ISNUMBER(Results!F71),Results!F71,NA())</f>
        <v>#N/A</v>
      </c>
      <c r="O75" s="49"/>
      <c r="P75" s="49"/>
      <c r="Q75" s="49"/>
      <c r="R75" s="49"/>
      <c r="S75" s="49"/>
      <c r="IS75" s="2" t="str">
        <f>'Gene Table'!A71</f>
        <v>F09</v>
      </c>
      <c r="IT75" s="2" t="str">
        <f>'Gene Table'!$C71</f>
        <v>NM_000603</v>
      </c>
      <c r="IU75" s="83" t="str">
        <f t="shared" si="2"/>
        <v/>
      </c>
      <c r="IV75" s="83" t="str">
        <f t="shared" si="3"/>
        <v/>
      </c>
    </row>
    <row r="76" spans="10:256" ht="15" customHeight="1">
      <c r="J76" s="2" t="str">
        <f>'Gene Table'!A72</f>
        <v>F10</v>
      </c>
      <c r="K76" s="2" t="str">
        <f>'Gene Table'!C72</f>
        <v>NM_002485</v>
      </c>
      <c r="L76" s="83" t="e">
        <f>IF(ISNUMBER(Results!E72),Results!E72,NA())</f>
        <v>#N/A</v>
      </c>
      <c r="M76" s="83" t="e">
        <f>IF(ISNUMBER(Results!F72),Results!F72,NA())</f>
        <v>#N/A</v>
      </c>
      <c r="O76" s="49"/>
      <c r="P76" s="49"/>
      <c r="Q76" s="49"/>
      <c r="R76" s="49"/>
      <c r="S76" s="49"/>
      <c r="IS76" s="2" t="str">
        <f>'Gene Table'!A72</f>
        <v>F10</v>
      </c>
      <c r="IT76" s="2" t="str">
        <f>'Gene Table'!$C72</f>
        <v>NM_002485</v>
      </c>
      <c r="IU76" s="83" t="str">
        <f t="shared" si="2"/>
        <v/>
      </c>
      <c r="IV76" s="83" t="str">
        <f t="shared" si="3"/>
        <v/>
      </c>
    </row>
    <row r="77" spans="10:256" ht="15" customHeight="1">
      <c r="J77" s="2" t="str">
        <f>'Gene Table'!A73</f>
        <v>F11</v>
      </c>
      <c r="K77" s="2" t="str">
        <f>'Gene Table'!C73</f>
        <v>NM_002454</v>
      </c>
      <c r="L77" s="83" t="e">
        <f>IF(ISNUMBER(Results!E73),Results!E73,NA())</f>
        <v>#N/A</v>
      </c>
      <c r="M77" s="83" t="e">
        <f>IF(ISNUMBER(Results!F73),Results!F73,NA())</f>
        <v>#N/A</v>
      </c>
      <c r="O77" s="49"/>
      <c r="P77" s="49"/>
      <c r="Q77" s="49"/>
      <c r="R77" s="49"/>
      <c r="S77" s="49"/>
      <c r="IS77" s="2" t="str">
        <f>'Gene Table'!A73</f>
        <v>F11</v>
      </c>
      <c r="IT77" s="2" t="str">
        <f>'Gene Table'!$C73</f>
        <v>NM_002454</v>
      </c>
      <c r="IU77" s="83" t="str">
        <f t="shared" si="2"/>
        <v/>
      </c>
      <c r="IV77" s="83" t="str">
        <f t="shared" si="3"/>
        <v/>
      </c>
    </row>
    <row r="78" spans="10:256" ht="15" customHeight="1">
      <c r="J78" s="2" t="str">
        <f>'Gene Table'!A74</f>
        <v>F12</v>
      </c>
      <c r="K78" s="2" t="str">
        <f>'Gene Table'!C74</f>
        <v>NM_004994</v>
      </c>
      <c r="L78" s="83" t="e">
        <f>IF(ISNUMBER(Results!E74),Results!E74,NA())</f>
        <v>#N/A</v>
      </c>
      <c r="M78" s="83" t="e">
        <f>IF(ISNUMBER(Results!F74),Results!F74,NA())</f>
        <v>#N/A</v>
      </c>
      <c r="O78" s="49"/>
      <c r="P78" s="49"/>
      <c r="Q78" s="49"/>
      <c r="R78" s="49"/>
      <c r="S78" s="49"/>
      <c r="IS78" s="2" t="str">
        <f>'Gene Table'!A74</f>
        <v>F12</v>
      </c>
      <c r="IT78" s="2" t="str">
        <f>'Gene Table'!$C74</f>
        <v>NM_004994</v>
      </c>
      <c r="IU78" s="83" t="str">
        <f t="shared" si="2"/>
        <v/>
      </c>
      <c r="IV78" s="83" t="str">
        <f t="shared" si="3"/>
        <v/>
      </c>
    </row>
    <row r="79" spans="10:256" ht="15" customHeight="1">
      <c r="J79" s="2" t="str">
        <f>'Gene Table'!A75</f>
        <v>G01</v>
      </c>
      <c r="K79" s="2" t="str">
        <f>'Gene Table'!C75</f>
        <v>NM_004530</v>
      </c>
      <c r="L79" s="83" t="e">
        <f>IF(ISNUMBER(Results!E75),Results!E75,NA())</f>
        <v>#N/A</v>
      </c>
      <c r="M79" s="83" t="e">
        <f>IF(ISNUMBER(Results!F75),Results!F75,NA())</f>
        <v>#N/A</v>
      </c>
      <c r="O79" s="49"/>
      <c r="P79" s="49"/>
      <c r="Q79" s="49"/>
      <c r="R79" s="49"/>
      <c r="S79" s="49"/>
      <c r="IS79" s="2" t="str">
        <f>'Gene Table'!A75</f>
        <v>G01</v>
      </c>
      <c r="IT79" s="2" t="str">
        <f>'Gene Table'!$C75</f>
        <v>NM_004530</v>
      </c>
      <c r="IU79" s="83" t="str">
        <f t="shared" si="2"/>
        <v/>
      </c>
      <c r="IV79" s="83" t="str">
        <f t="shared" si="3"/>
        <v/>
      </c>
    </row>
    <row r="80" spans="10:256" ht="15" customHeight="1">
      <c r="J80" s="2" t="str">
        <f>'Gene Table'!A76</f>
        <v>G02</v>
      </c>
      <c r="K80" s="2" t="str">
        <f>'Gene Table'!C76</f>
        <v>NM_005904</v>
      </c>
      <c r="L80" s="83" t="e">
        <f>IF(ISNUMBER(Results!E76),Results!E76,NA())</f>
        <v>#N/A</v>
      </c>
      <c r="M80" s="83" t="e">
        <f>IF(ISNUMBER(Results!F76),Results!F76,NA())</f>
        <v>#N/A</v>
      </c>
      <c r="O80" s="49"/>
      <c r="P80" s="49"/>
      <c r="Q80" s="49"/>
      <c r="R80" s="49"/>
      <c r="S80" s="49"/>
      <c r="IS80" s="2" t="str">
        <f>'Gene Table'!A76</f>
        <v>G02</v>
      </c>
      <c r="IT80" s="2" t="str">
        <f>'Gene Table'!$C76</f>
        <v>NM_005904</v>
      </c>
      <c r="IU80" s="83" t="str">
        <f t="shared" si="2"/>
        <v/>
      </c>
      <c r="IV80" s="83" t="str">
        <f t="shared" si="3"/>
        <v/>
      </c>
    </row>
    <row r="81" spans="10:256" ht="15" customHeight="1">
      <c r="J81" s="2" t="str">
        <f>'Gene Table'!A77</f>
        <v>G03</v>
      </c>
      <c r="K81" s="2" t="str">
        <f>'Gene Table'!C77</f>
        <v>NM_002312</v>
      </c>
      <c r="L81" s="83" t="e">
        <f>IF(ISNUMBER(Results!E77),Results!E77,NA())</f>
        <v>#N/A</v>
      </c>
      <c r="M81" s="83" t="e">
        <f>IF(ISNUMBER(Results!F77),Results!F77,NA())</f>
        <v>#N/A</v>
      </c>
      <c r="O81" s="49"/>
      <c r="P81" s="49"/>
      <c r="Q81" s="49"/>
      <c r="R81" s="49"/>
      <c r="S81" s="49"/>
      <c r="IS81" s="2" t="str">
        <f>'Gene Table'!A77</f>
        <v>G03</v>
      </c>
      <c r="IT81" s="2" t="str">
        <f>'Gene Table'!$C77</f>
        <v>NM_002312</v>
      </c>
      <c r="IU81" s="83" t="str">
        <f t="shared" si="2"/>
        <v/>
      </c>
      <c r="IV81" s="83" t="str">
        <f t="shared" si="3"/>
        <v/>
      </c>
    </row>
    <row r="82" spans="10:256" ht="15" customHeight="1">
      <c r="J82" s="2" t="str">
        <f>'Gene Table'!A78</f>
        <v>G04</v>
      </c>
      <c r="K82" s="2" t="str">
        <f>'Gene Table'!C78</f>
        <v>NM_013289</v>
      </c>
      <c r="L82" s="83" t="e">
        <f>IF(ISNUMBER(Results!E78),Results!E78,NA())</f>
        <v>#N/A</v>
      </c>
      <c r="M82" s="83" t="e">
        <f>IF(ISNUMBER(Results!F78),Results!F78,NA())</f>
        <v>#N/A</v>
      </c>
      <c r="O82" s="49"/>
      <c r="P82" s="49"/>
      <c r="Q82" s="49"/>
      <c r="R82" s="49"/>
      <c r="S82" s="49"/>
      <c r="IS82" s="2" t="str">
        <f>'Gene Table'!A78</f>
        <v>G04</v>
      </c>
      <c r="IT82" s="2" t="str">
        <f>'Gene Table'!$C78</f>
        <v>NM_013289</v>
      </c>
      <c r="IU82" s="83" t="str">
        <f aca="true" t="shared" si="4" ref="IU82:IU90">IF(ISNUMBER(L82),L82,"")</f>
        <v/>
      </c>
      <c r="IV82" s="83" t="str">
        <f aca="true" t="shared" si="5" ref="IV82:IV90">IF(ISNUMBER(M82),M82,"")</f>
        <v/>
      </c>
    </row>
    <row r="83" spans="10:256" ht="15" customHeight="1">
      <c r="J83" s="2" t="str">
        <f>'Gene Table'!A79</f>
        <v>G05</v>
      </c>
      <c r="K83" s="2" t="str">
        <f>'Gene Table'!C79</f>
        <v>NM_002255</v>
      </c>
      <c r="L83" s="83" t="e">
        <f>IF(ISNUMBER(Results!E79),Results!E79,NA())</f>
        <v>#N/A</v>
      </c>
      <c r="M83" s="83" t="e">
        <f>IF(ISNUMBER(Results!F79),Results!F79,NA())</f>
        <v>#N/A</v>
      </c>
      <c r="O83" s="49"/>
      <c r="P83" s="49"/>
      <c r="Q83" s="49"/>
      <c r="R83" s="49"/>
      <c r="S83" s="49"/>
      <c r="IS83" s="2" t="str">
        <f>'Gene Table'!A79</f>
        <v>G05</v>
      </c>
      <c r="IT83" s="2" t="str">
        <f>'Gene Table'!$C79</f>
        <v>NM_002255</v>
      </c>
      <c r="IU83" s="83" t="str">
        <f t="shared" si="4"/>
        <v/>
      </c>
      <c r="IV83" s="83" t="str">
        <f t="shared" si="5"/>
        <v/>
      </c>
    </row>
    <row r="84" spans="10:256" ht="15" customHeight="1">
      <c r="J84" s="2" t="str">
        <f>'Gene Table'!A80</f>
        <v>G06</v>
      </c>
      <c r="K84" s="2" t="str">
        <f>'Gene Table'!C80</f>
        <v>NM_015868</v>
      </c>
      <c r="L84" s="83" t="e">
        <f>IF(ISNUMBER(Results!E80),Results!E80,NA())</f>
        <v>#N/A</v>
      </c>
      <c r="M84" s="83" t="e">
        <f>IF(ISNUMBER(Results!F80),Results!F80,NA())</f>
        <v>#N/A</v>
      </c>
      <c r="O84" s="49"/>
      <c r="P84" s="49"/>
      <c r="Q84" s="49"/>
      <c r="R84" s="49"/>
      <c r="S84" s="49"/>
      <c r="IS84" s="2" t="str">
        <f>'Gene Table'!A80</f>
        <v>G06</v>
      </c>
      <c r="IT84" s="2" t="str">
        <f>'Gene Table'!$C80</f>
        <v>NM_015868</v>
      </c>
      <c r="IU84" s="83" t="str">
        <f t="shared" si="4"/>
        <v/>
      </c>
      <c r="IV84" s="83" t="str">
        <f t="shared" si="5"/>
        <v/>
      </c>
    </row>
    <row r="85" spans="10:256" ht="15" customHeight="1">
      <c r="J85" s="2" t="str">
        <f>'Gene Table'!A81</f>
        <v>G07</v>
      </c>
      <c r="K85" s="2" t="str">
        <f>'Gene Table'!C81</f>
        <v>NM_014218</v>
      </c>
      <c r="L85" s="83" t="e">
        <f>IF(ISNUMBER(Results!E81),Results!E81,NA())</f>
        <v>#N/A</v>
      </c>
      <c r="M85" s="83" t="e">
        <f>IF(ISNUMBER(Results!F81),Results!F81,NA())</f>
        <v>#N/A</v>
      </c>
      <c r="O85" s="49"/>
      <c r="P85" s="49"/>
      <c r="Q85" s="49"/>
      <c r="R85" s="49"/>
      <c r="S85" s="49"/>
      <c r="IS85" s="2" t="str">
        <f>'Gene Table'!A81</f>
        <v>G07</v>
      </c>
      <c r="IT85" s="2" t="str">
        <f>'Gene Table'!$C81</f>
        <v>NM_014218</v>
      </c>
      <c r="IU85" s="83" t="str">
        <f t="shared" si="4"/>
        <v/>
      </c>
      <c r="IV85" s="83" t="str">
        <f t="shared" si="5"/>
        <v/>
      </c>
    </row>
    <row r="86" spans="10:256" ht="15" customHeight="1">
      <c r="J86" s="2" t="str">
        <f>'Gene Table'!A82</f>
        <v>G08</v>
      </c>
      <c r="K86" s="2" t="str">
        <f>'Gene Table'!C82</f>
        <v>NM_002253</v>
      </c>
      <c r="L86" s="83" t="e">
        <f>IF(ISNUMBER(Results!E82),Results!E82,NA())</f>
        <v>#N/A</v>
      </c>
      <c r="M86" s="83" t="e">
        <f>IF(ISNUMBER(Results!F82),Results!F82,NA())</f>
        <v>#N/A</v>
      </c>
      <c r="O86" s="49"/>
      <c r="P86" s="49"/>
      <c r="Q86" s="49"/>
      <c r="R86" s="49"/>
      <c r="S86" s="49"/>
      <c r="IS86" s="2" t="str">
        <f>'Gene Table'!A82</f>
        <v>G08</v>
      </c>
      <c r="IT86" s="2" t="str">
        <f>'Gene Table'!$C82</f>
        <v>NM_002253</v>
      </c>
      <c r="IU86" s="83" t="str">
        <f t="shared" si="4"/>
        <v/>
      </c>
      <c r="IV86" s="83" t="str">
        <f t="shared" si="5"/>
        <v/>
      </c>
    </row>
    <row r="87" spans="10:256" ht="15" customHeight="1">
      <c r="J87" s="2" t="str">
        <f>'Gene Table'!A83</f>
        <v>G09</v>
      </c>
      <c r="K87" s="2" t="str">
        <f>'Gene Table'!C83</f>
        <v>NM_000215</v>
      </c>
      <c r="L87" s="83" t="e">
        <f>IF(ISNUMBER(Results!E83),Results!E83,NA())</f>
        <v>#N/A</v>
      </c>
      <c r="M87" s="83" t="e">
        <f>IF(ISNUMBER(Results!F83),Results!F83,NA())</f>
        <v>#N/A</v>
      </c>
      <c r="O87" s="49"/>
      <c r="P87" s="49"/>
      <c r="Q87" s="49"/>
      <c r="R87" s="49"/>
      <c r="S87" s="49"/>
      <c r="IS87" s="2" t="str">
        <f>'Gene Table'!A83</f>
        <v>G09</v>
      </c>
      <c r="IT87" s="2" t="str">
        <f>'Gene Table'!$C83</f>
        <v>NM_000215</v>
      </c>
      <c r="IU87" s="83" t="str">
        <f t="shared" si="4"/>
        <v/>
      </c>
      <c r="IV87" s="83" t="str">
        <f t="shared" si="5"/>
        <v/>
      </c>
    </row>
    <row r="88" spans="10:256" ht="15" customHeight="1">
      <c r="J88" s="2" t="str">
        <f>'Gene Table'!A84</f>
        <v>G10</v>
      </c>
      <c r="K88" s="2" t="str">
        <f>'Gene Table'!C84</f>
        <v>NM_001571</v>
      </c>
      <c r="L88" s="83" t="e">
        <f>IF(ISNUMBER(Results!E84),Results!E84,NA())</f>
        <v>#N/A</v>
      </c>
      <c r="M88" s="83" t="e">
        <f>IF(ISNUMBER(Results!F84),Results!F84,NA())</f>
        <v>#N/A</v>
      </c>
      <c r="O88" s="49"/>
      <c r="P88" s="49"/>
      <c r="Q88" s="49"/>
      <c r="R88" s="49"/>
      <c r="S88" s="49"/>
      <c r="IS88" s="2" t="str">
        <f>'Gene Table'!A84</f>
        <v>G10</v>
      </c>
      <c r="IT88" s="2" t="str">
        <f>'Gene Table'!$C84</f>
        <v>NM_001571</v>
      </c>
      <c r="IU88" s="83" t="str">
        <f t="shared" si="4"/>
        <v/>
      </c>
      <c r="IV88" s="83" t="str">
        <f t="shared" si="5"/>
        <v/>
      </c>
    </row>
    <row r="89" spans="10:256" ht="15" customHeight="1">
      <c r="J89" s="2" t="str">
        <f>'Gene Table'!A85</f>
        <v>G11</v>
      </c>
      <c r="K89" s="2" t="str">
        <f>'Gene Table'!C85</f>
        <v>NM_001557</v>
      </c>
      <c r="L89" s="83" t="e">
        <f>IF(ISNUMBER(Results!E85),Results!E85,NA())</f>
        <v>#N/A</v>
      </c>
      <c r="M89" s="83" t="e">
        <f>IF(ISNUMBER(Results!F85),Results!F85,NA())</f>
        <v>#N/A</v>
      </c>
      <c r="O89" s="49"/>
      <c r="P89" s="49"/>
      <c r="Q89" s="49"/>
      <c r="R89" s="49"/>
      <c r="S89" s="49"/>
      <c r="IS89" s="2" t="str">
        <f>'Gene Table'!A85</f>
        <v>G11</v>
      </c>
      <c r="IT89" s="2" t="str">
        <f>'Gene Table'!$C85</f>
        <v>NM_001557</v>
      </c>
      <c r="IU89" s="83" t="str">
        <f t="shared" si="4"/>
        <v/>
      </c>
      <c r="IV89" s="83" t="str">
        <f t="shared" si="5"/>
        <v/>
      </c>
    </row>
    <row r="90" spans="10:256" ht="15" customHeight="1">
      <c r="J90" s="2" t="str">
        <f>'Gene Table'!A86</f>
        <v>G12</v>
      </c>
      <c r="K90" s="2" t="str">
        <f>'Gene Table'!C86</f>
        <v>NM_000634</v>
      </c>
      <c r="L90" s="83" t="e">
        <f>IF(ISNUMBER(Results!E86),Results!E86,NA())</f>
        <v>#N/A</v>
      </c>
      <c r="M90" s="83" t="e">
        <f>IF(ISNUMBER(Results!F86),Results!F86,NA())</f>
        <v>#N/A</v>
      </c>
      <c r="O90" s="49"/>
      <c r="P90" s="49"/>
      <c r="Q90" s="49"/>
      <c r="R90" s="49"/>
      <c r="S90" s="49"/>
      <c r="IS90" s="2" t="str">
        <f>'Gene Table'!A86</f>
        <v>G12</v>
      </c>
      <c r="IT90" s="2" t="str">
        <f>'Gene Table'!$C86</f>
        <v>NM_000634</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14" t="s">
        <v>5</v>
      </c>
      <c r="IU6" s="7" t="s">
        <v>448</v>
      </c>
      <c r="IV6" s="7" t="s">
        <v>449</v>
      </c>
    </row>
    <row r="7" spans="11:256" ht="15" customHeight="1">
      <c r="K7" s="2" t="str">
        <f>'Gene Table'!A3</f>
        <v>A01</v>
      </c>
      <c r="L7" s="2" t="str">
        <f>'Gene Table'!C3</f>
        <v>NM_000546</v>
      </c>
      <c r="M7" s="69" t="e">
        <f>IF(ISNUMBER(Results!G3),LOG(Results!G3,2),NA())</f>
        <v>#N/A</v>
      </c>
      <c r="N7" s="70" t="e">
        <f>IF(ISNUMBER(Results!H3),Results!H3,NA())</f>
        <v>#N/A</v>
      </c>
      <c r="O7" s="2" t="str">
        <f>Results!J3</f>
        <v>Type 3</v>
      </c>
      <c r="IS7" s="2" t="str">
        <f>'Gene Table'!A3</f>
        <v>A01</v>
      </c>
      <c r="IT7" s="2" t="str">
        <f>'Gene Table'!C3</f>
        <v>NM_000546</v>
      </c>
      <c r="IU7" s="69" t="str">
        <f>IF(ISNUMBER(M7),M7,"")</f>
        <v/>
      </c>
      <c r="IV7" s="70" t="str">
        <f>IF(ISNUMBER(N7),N7,"")</f>
        <v/>
      </c>
    </row>
    <row r="8" spans="11:256" ht="15" customHeight="1">
      <c r="K8" s="2" t="str">
        <f>'Gene Table'!A4</f>
        <v>A02</v>
      </c>
      <c r="L8" s="2" t="str">
        <f>'Gene Table'!C4</f>
        <v>BC008403</v>
      </c>
      <c r="M8" s="69" t="e">
        <f>IF(ISNUMBER(Results!G4),LOG(Results!G4,2),NA())</f>
        <v>#N/A</v>
      </c>
      <c r="N8" s="70" t="e">
        <f>IF(ISNUMBER(Results!H4),Results!H4,NA())</f>
        <v>#N/A</v>
      </c>
      <c r="O8" s="2" t="str">
        <f>Results!J4</f>
        <v>Type 3</v>
      </c>
      <c r="IS8" s="2" t="str">
        <f>'Gene Table'!A4</f>
        <v>A02</v>
      </c>
      <c r="IT8" s="2" t="str">
        <f>'Gene Table'!C4</f>
        <v>BC008403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NM_000594</v>
      </c>
      <c r="M9" s="69" t="e">
        <f>IF(ISNUMBER(Results!G5),LOG(Results!G5,2),NA())</f>
        <v>#N/A</v>
      </c>
      <c r="N9" s="70" t="e">
        <f>IF(ISNUMBER(Results!H5),Results!H5,NA())</f>
        <v>#N/A</v>
      </c>
      <c r="O9" s="2" t="str">
        <f>Results!J5</f>
        <v>Type 3</v>
      </c>
      <c r="IS9" s="2" t="str">
        <f>'Gene Table'!A5</f>
        <v>A03</v>
      </c>
      <c r="IT9" s="2" t="str">
        <f>'Gene Table'!C5</f>
        <v>NM_000594</v>
      </c>
      <c r="IU9" s="69" t="str">
        <f t="shared" si="0"/>
        <v/>
      </c>
      <c r="IV9" s="70" t="str">
        <f t="shared" si="1"/>
        <v/>
      </c>
    </row>
    <row r="10" spans="2:256" ht="15" customHeight="1">
      <c r="B10" s="58">
        <f>ROUNDUP(MAX(IU7:IU90),0)+10</f>
        <v>10</v>
      </c>
      <c r="C10" s="59">
        <f>C9</f>
        <v>0.05</v>
      </c>
      <c r="D10" s="59"/>
      <c r="E10" s="60"/>
      <c r="K10" s="2" t="str">
        <f>'Gene Table'!A6</f>
        <v>A04</v>
      </c>
      <c r="L10" s="2" t="str">
        <f>'Gene Table'!C6</f>
        <v>NM_005957</v>
      </c>
      <c r="M10" s="69" t="e">
        <f>IF(ISNUMBER(Results!G6),LOG(Results!G6,2),NA())</f>
        <v>#N/A</v>
      </c>
      <c r="N10" s="70" t="e">
        <f>IF(ISNUMBER(Results!H6),Results!H6,NA())</f>
        <v>#N/A</v>
      </c>
      <c r="O10" s="2" t="str">
        <f>Results!J6</f>
        <v>Type 3</v>
      </c>
      <c r="IS10" s="2" t="str">
        <f>'Gene Table'!A6</f>
        <v>A04</v>
      </c>
      <c r="IT10" s="2" t="str">
        <f>'Gene Table'!C6</f>
        <v>NM_005957</v>
      </c>
      <c r="IU10" s="69" t="str">
        <f t="shared" si="0"/>
        <v/>
      </c>
      <c r="IV10" s="70" t="str">
        <f t="shared" si="1"/>
        <v/>
      </c>
    </row>
    <row r="11" spans="2:256" ht="15" customHeight="1">
      <c r="B11" s="61"/>
      <c r="C11" s="59"/>
      <c r="D11" s="59"/>
      <c r="E11" s="60"/>
      <c r="K11" s="2" t="str">
        <f>'Gene Table'!A7</f>
        <v>A05</v>
      </c>
      <c r="L11" s="2" t="str">
        <f>'Gene Table'!C7</f>
        <v>NM_000572</v>
      </c>
      <c r="M11" s="69" t="e">
        <f>IF(ISNUMBER(Results!G7),LOG(Results!G7,2),NA())</f>
        <v>#N/A</v>
      </c>
      <c r="N11" s="70" t="e">
        <f>IF(ISNUMBER(Results!H7),Results!H7,NA())</f>
        <v>#N/A</v>
      </c>
      <c r="O11" s="2" t="str">
        <f>Results!J7</f>
        <v>Type 3</v>
      </c>
      <c r="IS11" s="2" t="str">
        <f>'Gene Table'!A7</f>
        <v>A05</v>
      </c>
      <c r="IT11" s="2" t="str">
        <f>'Gene Table'!C7</f>
        <v>NM_000572</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NM_006297</v>
      </c>
      <c r="M12" s="69" t="e">
        <f>IF(ISNUMBER(Results!G8),LOG(Results!G8,2),NA())</f>
        <v>#N/A</v>
      </c>
      <c r="N12" s="70" t="e">
        <f>IF(ISNUMBER(Results!H8),Results!H8,NA())</f>
        <v>#N/A</v>
      </c>
      <c r="O12" s="2" t="str">
        <f>Results!J8</f>
        <v>Type 3</v>
      </c>
      <c r="P12" s="49"/>
      <c r="Q12" s="49"/>
      <c r="R12" s="49"/>
      <c r="IS12" s="2" t="str">
        <f>'Gene Table'!A8</f>
        <v>A06</v>
      </c>
      <c r="IT12" s="2" t="str">
        <f>'Gene Table'!C8</f>
        <v>NM_006297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NM_002116</v>
      </c>
      <c r="M13" s="69" t="e">
        <f>IF(ISNUMBER(Results!G9),LOG(Results!G9,2),NA())</f>
        <v>#N/A</v>
      </c>
      <c r="N13" s="70" t="e">
        <f>IF(ISNUMBER(Results!H9),Results!H9,NA())</f>
        <v>#N/A</v>
      </c>
      <c r="O13" s="2" t="str">
        <f>Results!J9</f>
        <v>Type 3</v>
      </c>
      <c r="P13" s="49"/>
      <c r="Q13" s="49"/>
      <c r="R13" s="49"/>
      <c r="IS13" s="2" t="str">
        <f>'Gene Table'!A9</f>
        <v>A07</v>
      </c>
      <c r="IT13" s="2" t="str">
        <f>'Gene Table'!C9</f>
        <v>NM_002116</v>
      </c>
      <c r="IU13" s="69" t="str">
        <f t="shared" si="0"/>
        <v/>
      </c>
      <c r="IV13" s="70" t="str">
        <f t="shared" si="1"/>
        <v/>
      </c>
    </row>
    <row r="14" spans="11:256" ht="15" customHeight="1">
      <c r="K14" s="2" t="str">
        <f>'Gene Table'!A10</f>
        <v>A08</v>
      </c>
      <c r="L14" s="2" t="str">
        <f>'Gene Table'!C10</f>
        <v>NM_000499</v>
      </c>
      <c r="M14" s="69" t="e">
        <f>IF(ISNUMBER(Results!G10),LOG(Results!G10,2),NA())</f>
        <v>#N/A</v>
      </c>
      <c r="N14" s="70" t="e">
        <f>IF(ISNUMBER(Results!H10),Results!H10,NA())</f>
        <v>#N/A</v>
      </c>
      <c r="O14" s="2" t="str">
        <f>Results!J10</f>
        <v>Type 3</v>
      </c>
      <c r="P14" s="71"/>
      <c r="Q14" s="49"/>
      <c r="R14" s="49"/>
      <c r="IS14" s="2" t="str">
        <f>'Gene Table'!A10</f>
        <v>A08</v>
      </c>
      <c r="IT14" s="2" t="str">
        <f>'Gene Table'!C10</f>
        <v>NM_000499</v>
      </c>
      <c r="IU14" s="69" t="str">
        <f t="shared" si="0"/>
        <v/>
      </c>
      <c r="IV14" s="70" t="str">
        <f t="shared" si="1"/>
        <v/>
      </c>
    </row>
    <row r="15" spans="11:256" ht="15" customHeight="1">
      <c r="K15" s="2" t="str">
        <f>'Gene Table'!A11</f>
        <v>A09</v>
      </c>
      <c r="L15" s="2" t="str">
        <f>'Gene Table'!C11</f>
        <v>NM_000639</v>
      </c>
      <c r="M15" s="69" t="e">
        <f>IF(ISNUMBER(Results!G11),LOG(Results!G11,2),NA())</f>
        <v>#N/A</v>
      </c>
      <c r="N15" s="70" t="e">
        <f>IF(ISNUMBER(Results!H11),Results!H11,NA())</f>
        <v>#N/A</v>
      </c>
      <c r="O15" s="2" t="str">
        <f>Results!J11</f>
        <v>Type 3</v>
      </c>
      <c r="P15" s="49"/>
      <c r="Q15" s="49"/>
      <c r="R15" s="49"/>
      <c r="IS15" s="2" t="str">
        <f>'Gene Table'!A11</f>
        <v>A09</v>
      </c>
      <c r="IT15" s="2" t="str">
        <f>'Gene Table'!C11</f>
        <v>NM_000639</v>
      </c>
      <c r="IU15" s="69" t="str">
        <f t="shared" si="0"/>
        <v/>
      </c>
      <c r="IV15" s="70" t="str">
        <f t="shared" si="1"/>
        <v/>
      </c>
    </row>
    <row r="16" spans="11:256" ht="15" customHeight="1">
      <c r="K16" s="2" t="str">
        <f>'Gene Table'!A12</f>
        <v>A10</v>
      </c>
      <c r="L16" s="2" t="str">
        <f>'Gene Table'!C12</f>
        <v>NM_001037631</v>
      </c>
      <c r="M16" s="69" t="e">
        <f>IF(ISNUMBER(Results!G12),LOG(Results!G12,2),NA())</f>
        <v>#N/A</v>
      </c>
      <c r="N16" s="70" t="e">
        <f>IF(ISNUMBER(Results!H12),Results!H12,NA())</f>
        <v>#N/A</v>
      </c>
      <c r="O16" s="2" t="str">
        <f>Results!J12</f>
        <v>Type 3</v>
      </c>
      <c r="P16" s="49"/>
      <c r="Q16" s="49"/>
      <c r="R16" s="49"/>
      <c r="IS16" s="2" t="str">
        <f>'Gene Table'!A12</f>
        <v>A10</v>
      </c>
      <c r="IT16" s="2" t="str">
        <f>'Gene Table'!C12</f>
        <v>NM_001037631</v>
      </c>
      <c r="IU16" s="69" t="str">
        <f t="shared" si="0"/>
        <v/>
      </c>
      <c r="IV16" s="70" t="str">
        <f t="shared" si="1"/>
        <v/>
      </c>
    </row>
    <row r="17" spans="11:256" ht="15" customHeight="1">
      <c r="K17" s="2" t="str">
        <f>'Gene Table'!A13</f>
        <v>A11</v>
      </c>
      <c r="L17" s="2" t="str">
        <f>'Gene Table'!C13</f>
        <v>NM_000660</v>
      </c>
      <c r="M17" s="69" t="e">
        <f>IF(ISNUMBER(Results!G13),LOG(Results!G13,2),NA())</f>
        <v>#N/A</v>
      </c>
      <c r="N17" s="70" t="e">
        <f>IF(ISNUMBER(Results!H13),Results!H13,NA())</f>
        <v>#N/A</v>
      </c>
      <c r="O17" s="2" t="str">
        <f>Results!J13</f>
        <v>Type 3</v>
      </c>
      <c r="P17" s="49"/>
      <c r="Q17" s="49"/>
      <c r="R17" s="49"/>
      <c r="IS17" s="2" t="str">
        <f>'Gene Table'!A13</f>
        <v>A11</v>
      </c>
      <c r="IT17" s="2" t="str">
        <f>'Gene Table'!C13</f>
        <v>NM_000660</v>
      </c>
      <c r="IU17" s="69" t="str">
        <f t="shared" si="0"/>
        <v/>
      </c>
      <c r="IV17" s="70" t="str">
        <f t="shared" si="1"/>
        <v/>
      </c>
    </row>
    <row r="18" spans="11:256" ht="15" customHeight="1">
      <c r="K18" s="2" t="str">
        <f>'Gene Table'!A14</f>
        <v>A12</v>
      </c>
      <c r="L18" s="2" t="str">
        <f>'Gene Table'!C14</f>
        <v>NM_000593</v>
      </c>
      <c r="M18" s="69" t="e">
        <f>IF(ISNUMBER(Results!G14),LOG(Results!G14,2),NA())</f>
        <v>#N/A</v>
      </c>
      <c r="N18" s="70" t="e">
        <f>IF(ISNUMBER(Results!H14),Results!H14,NA())</f>
        <v>#N/A</v>
      </c>
      <c r="O18" s="2" t="str">
        <f>Results!J14</f>
        <v>Type 3</v>
      </c>
      <c r="P18" s="49"/>
      <c r="Q18" s="49"/>
      <c r="R18" s="49"/>
      <c r="IS18" s="2" t="str">
        <f>'Gene Table'!A14</f>
        <v>A12</v>
      </c>
      <c r="IT18" s="2" t="str">
        <f>'Gene Table'!C14</f>
        <v>NM_000593</v>
      </c>
      <c r="IU18" s="69" t="str">
        <f t="shared" si="0"/>
        <v/>
      </c>
      <c r="IV18" s="70" t="str">
        <f t="shared" si="1"/>
        <v/>
      </c>
    </row>
    <row r="19" spans="11:256" ht="15" customHeight="1">
      <c r="K19" s="2" t="str">
        <f>'Gene Table'!A15</f>
        <v>B01</v>
      </c>
      <c r="L19" s="2" t="str">
        <f>'Gene Table'!C15</f>
        <v>NM_000577</v>
      </c>
      <c r="M19" s="69" t="e">
        <f>IF(ISNUMBER(Results!G15),LOG(Results!G15,2),NA())</f>
        <v>#N/A</v>
      </c>
      <c r="N19" s="70" t="e">
        <f>IF(ISNUMBER(Results!H15),Results!H15,NA())</f>
        <v>#N/A</v>
      </c>
      <c r="O19" s="2" t="str">
        <f>Results!J15</f>
        <v>Type 3</v>
      </c>
      <c r="P19" s="49"/>
      <c r="Q19" s="49"/>
      <c r="R19" s="49"/>
      <c r="IS19" s="2" t="str">
        <f>'Gene Table'!A15</f>
        <v>B01</v>
      </c>
      <c r="IT19" s="2" t="str">
        <f>'Gene Table'!C15</f>
        <v>NM_000577</v>
      </c>
      <c r="IU19" s="69" t="str">
        <f t="shared" si="0"/>
        <v/>
      </c>
      <c r="IV19" s="70" t="str">
        <f t="shared" si="1"/>
        <v/>
      </c>
    </row>
    <row r="20" spans="11:256" ht="15" customHeight="1">
      <c r="K20" s="2" t="str">
        <f>'Gene Table'!A16</f>
        <v>B02</v>
      </c>
      <c r="L20" s="2" t="str">
        <f>'Gene Table'!C16</f>
        <v>NM_000544</v>
      </c>
      <c r="M20" s="69" t="e">
        <f>IF(ISNUMBER(Results!G16),LOG(Results!G16,2),NA())</f>
        <v>#N/A</v>
      </c>
      <c r="N20" s="70" t="e">
        <f>IF(ISNUMBER(Results!H16),Results!H16,NA())</f>
        <v>#N/A</v>
      </c>
      <c r="O20" s="2" t="str">
        <f>Results!J16</f>
        <v>Type 3</v>
      </c>
      <c r="P20" s="71"/>
      <c r="Q20" s="49"/>
      <c r="R20" s="49"/>
      <c r="IS20" s="2" t="str">
        <f>'Gene Table'!A16</f>
        <v>B02</v>
      </c>
      <c r="IT20" s="2" t="str">
        <f>'Gene Table'!C16</f>
        <v>NM_000544</v>
      </c>
      <c r="IU20" s="69" t="str">
        <f t="shared" si="0"/>
        <v/>
      </c>
      <c r="IV20" s="70" t="str">
        <f t="shared" si="1"/>
        <v/>
      </c>
    </row>
    <row r="21" spans="11:256" ht="15" customHeight="1">
      <c r="K21" s="2" t="str">
        <f>'Gene Table'!A17</f>
        <v>B03</v>
      </c>
      <c r="L21" s="2" t="str">
        <f>'Gene Table'!C17</f>
        <v>NM_053056</v>
      </c>
      <c r="M21" s="69" t="e">
        <f>IF(ISNUMBER(Results!G17),LOG(Results!G17,2),NA())</f>
        <v>#N/A</v>
      </c>
      <c r="N21" s="70" t="e">
        <f>IF(ISNUMBER(Results!H17),Results!H17,NA())</f>
        <v>#N/A</v>
      </c>
      <c r="O21" s="2" t="str">
        <f>Results!J17</f>
        <v>Type 3</v>
      </c>
      <c r="P21" s="71"/>
      <c r="Q21" s="49"/>
      <c r="R21" s="49"/>
      <c r="IS21" s="2" t="str">
        <f>'Gene Table'!A17</f>
        <v>B03</v>
      </c>
      <c r="IT21" s="2" t="str">
        <f>'Gene Table'!C17</f>
        <v>NM_053056</v>
      </c>
      <c r="IU21" s="69" t="str">
        <f t="shared" si="0"/>
        <v/>
      </c>
      <c r="IV21" s="70" t="str">
        <f t="shared" si="1"/>
        <v/>
      </c>
    </row>
    <row r="22" spans="11:256" ht="15" customHeight="1">
      <c r="K22" s="2" t="str">
        <f>'Gene Table'!A18</f>
        <v>B04</v>
      </c>
      <c r="L22" s="2" t="str">
        <f>'Gene Table'!C18</f>
        <v>NM_000600</v>
      </c>
      <c r="M22" s="69" t="e">
        <f>IF(ISNUMBER(Results!G18),LOG(Results!G18,2),NA())</f>
        <v>#N/A</v>
      </c>
      <c r="N22" s="70" t="e">
        <f>IF(ISNUMBER(Results!H18),Results!H18,NA())</f>
        <v>#N/A</v>
      </c>
      <c r="O22" s="2" t="str">
        <f>Results!J18</f>
        <v>Type 3</v>
      </c>
      <c r="P22" s="49"/>
      <c r="Q22" s="49"/>
      <c r="R22" s="49"/>
      <c r="IS22" s="2" t="str">
        <f>'Gene Table'!A18</f>
        <v>B04</v>
      </c>
      <c r="IT22" s="2" t="str">
        <f>'Gene Table'!C18</f>
        <v>NM_000600</v>
      </c>
      <c r="IU22" s="69" t="str">
        <f t="shared" si="0"/>
        <v/>
      </c>
      <c r="IV22" s="70" t="str">
        <f t="shared" si="1"/>
        <v/>
      </c>
    </row>
    <row r="23" spans="11:256" ht="15" customHeight="1">
      <c r="K23" s="2" t="str">
        <f>'Gene Table'!A19</f>
        <v>B05</v>
      </c>
      <c r="L23" s="2" t="str">
        <f>'Gene Table'!C19</f>
        <v>NM_000576</v>
      </c>
      <c r="M23" s="69" t="e">
        <f>IF(ISNUMBER(Results!G19),LOG(Results!G19,2),NA())</f>
        <v>#N/A</v>
      </c>
      <c r="N23" s="70" t="e">
        <f>IF(ISNUMBER(Results!H19),Results!H19,NA())</f>
        <v>#N/A</v>
      </c>
      <c r="O23" s="2" t="str">
        <f>Results!J19</f>
        <v>Type 3</v>
      </c>
      <c r="P23" s="49"/>
      <c r="Q23" s="49"/>
      <c r="R23" s="49"/>
      <c r="IS23" s="2" t="str">
        <f>'Gene Table'!A19</f>
        <v>B05</v>
      </c>
      <c r="IT23" s="2" t="str">
        <f>'Gene Table'!C19</f>
        <v>NM_000576</v>
      </c>
      <c r="IU23" s="69" t="str">
        <f t="shared" si="0"/>
        <v/>
      </c>
      <c r="IV23" s="70" t="str">
        <f t="shared" si="1"/>
        <v/>
      </c>
    </row>
    <row r="24" spans="11:256" ht="15" customHeight="1">
      <c r="K24" s="2" t="str">
        <f>'Gene Table'!A20</f>
        <v>B06</v>
      </c>
      <c r="L24" s="2" t="str">
        <f>'Gene Table'!C20</f>
        <v>NM_002187</v>
      </c>
      <c r="M24" s="69" t="e">
        <f>IF(ISNUMBER(Results!G20),LOG(Results!G20,2),NA())</f>
        <v>#N/A</v>
      </c>
      <c r="N24" s="70" t="e">
        <f>IF(ISNUMBER(Results!H20),Results!H20,NA())</f>
        <v>#N/A</v>
      </c>
      <c r="O24" s="2" t="str">
        <f>Results!J20</f>
        <v>Type 3</v>
      </c>
      <c r="P24" s="49"/>
      <c r="Q24" s="49"/>
      <c r="R24" s="49"/>
      <c r="IS24" s="2" t="str">
        <f>'Gene Table'!A20</f>
        <v>B06</v>
      </c>
      <c r="IT24" s="2" t="str">
        <f>'Gene Table'!C20</f>
        <v>NM_002187</v>
      </c>
      <c r="IU24" s="69" t="str">
        <f t="shared" si="0"/>
        <v/>
      </c>
      <c r="IV24" s="70" t="str">
        <f t="shared" si="1"/>
        <v/>
      </c>
    </row>
    <row r="25" spans="11:256" ht="15" customHeight="1">
      <c r="K25" s="2" t="str">
        <f>'Gene Table'!A21</f>
        <v>B07</v>
      </c>
      <c r="L25" s="2" t="str">
        <f>'Gene Table'!C21</f>
        <v>NM_005228</v>
      </c>
      <c r="M25" s="69" t="e">
        <f>IF(ISNUMBER(Results!G21),LOG(Results!G21,2),NA())</f>
        <v>#N/A</v>
      </c>
      <c r="N25" s="70" t="e">
        <f>IF(ISNUMBER(Results!H21),Results!H21,NA())</f>
        <v>#N/A</v>
      </c>
      <c r="O25" s="2" t="str">
        <f>Results!J21</f>
        <v>Type 3</v>
      </c>
      <c r="P25" s="49"/>
      <c r="Q25" s="49"/>
      <c r="R25" s="49"/>
      <c r="IS25" s="2" t="str">
        <f>'Gene Table'!A21</f>
        <v>B07</v>
      </c>
      <c r="IT25" s="2" t="str">
        <f>'Gene Table'!C21</f>
        <v>NM_005228</v>
      </c>
      <c r="IU25" s="69" t="str">
        <f t="shared" si="0"/>
        <v/>
      </c>
      <c r="IV25" s="70" t="str">
        <f t="shared" si="1"/>
        <v/>
      </c>
    </row>
    <row r="26" spans="11:256" ht="15" customHeight="1">
      <c r="K26" s="2" t="str">
        <f>'Gene Table'!A22</f>
        <v>B08</v>
      </c>
      <c r="L26" s="2" t="str">
        <f>'Gene Table'!C22</f>
        <v>NM_000773</v>
      </c>
      <c r="M26" s="69" t="e">
        <f>IF(ISNUMBER(Results!G22),LOG(Results!G22,2),NA())</f>
        <v>#N/A</v>
      </c>
      <c r="N26" s="70" t="e">
        <f>IF(ISNUMBER(Results!H22),Results!H22,NA())</f>
        <v>#N/A</v>
      </c>
      <c r="O26" s="2" t="str">
        <f>Results!J22</f>
        <v>Type 3</v>
      </c>
      <c r="P26" s="49"/>
      <c r="Q26" s="49"/>
      <c r="R26" s="49"/>
      <c r="IS26" s="2" t="str">
        <f>'Gene Table'!A22</f>
        <v>B08</v>
      </c>
      <c r="IT26" s="2" t="str">
        <f>'Gene Table'!C22</f>
        <v>NM_000773</v>
      </c>
      <c r="IU26" s="69" t="str">
        <f aca="true" t="shared" si="2" ref="IU26:IU38">IF(ISNUMBER(M26),M26,"")</f>
        <v/>
      </c>
      <c r="IV26" s="70" t="str">
        <f aca="true" t="shared" si="3" ref="IV26:IV38">IF(ISNUMBER(N26),N26,"")</f>
        <v/>
      </c>
    </row>
    <row r="27" spans="11:256" ht="15" customHeight="1">
      <c r="K27" s="2" t="str">
        <f>'Gene Table'!A23</f>
        <v>B09</v>
      </c>
      <c r="L27" s="2" t="str">
        <f>'Gene Table'!C23</f>
        <v>NM_002542</v>
      </c>
      <c r="M27" s="69" t="e">
        <f>IF(ISNUMBER(Results!G23),LOG(Results!G23,2),NA())</f>
        <v>#N/A</v>
      </c>
      <c r="N27" s="70" t="e">
        <f>IF(ISNUMBER(Results!H23),Results!H23,NA())</f>
        <v>#N/A</v>
      </c>
      <c r="O27" s="2" t="str">
        <f>Results!J23</f>
        <v>Type 3</v>
      </c>
      <c r="P27" s="49"/>
      <c r="Q27" s="49"/>
      <c r="R27" s="49"/>
      <c r="IS27" s="2" t="str">
        <f>'Gene Table'!A23</f>
        <v>B09</v>
      </c>
      <c r="IT27" s="2" t="str">
        <f>'Gene Table'!C23</f>
        <v>NM_002542</v>
      </c>
      <c r="IU27" s="69" t="str">
        <f t="shared" si="2"/>
        <v/>
      </c>
      <c r="IV27" s="70" t="str">
        <f t="shared" si="3"/>
        <v/>
      </c>
    </row>
    <row r="28" spans="11:256" ht="15" customHeight="1">
      <c r="K28" s="2" t="str">
        <f>'Gene Table'!A24</f>
        <v>B10</v>
      </c>
      <c r="L28" s="2" t="str">
        <f>'Gene Table'!C24</f>
        <v>NM_000903</v>
      </c>
      <c r="M28" s="69" t="e">
        <f>IF(ISNUMBER(Results!G24),LOG(Results!G24,2),NA())</f>
        <v>#N/A</v>
      </c>
      <c r="N28" s="70" t="e">
        <f>IF(ISNUMBER(Results!H24),Results!H24,NA())</f>
        <v>#N/A</v>
      </c>
      <c r="O28" s="2" t="str">
        <f>Results!J24</f>
        <v>Type 3</v>
      </c>
      <c r="P28" s="49"/>
      <c r="Q28" s="49"/>
      <c r="R28" s="49"/>
      <c r="IS28" s="2" t="str">
        <f>'Gene Table'!A24</f>
        <v>B10</v>
      </c>
      <c r="IT28" s="2" t="str">
        <f>'Gene Table'!C24</f>
        <v>NM_000903</v>
      </c>
      <c r="IU28" s="69" t="str">
        <f t="shared" si="2"/>
        <v/>
      </c>
      <c r="IV28" s="70" t="str">
        <f t="shared" si="3"/>
        <v/>
      </c>
    </row>
    <row r="29" spans="11:256" ht="15" customHeight="1">
      <c r="K29" s="2" t="str">
        <f>'Gene Table'!A25</f>
        <v>B11</v>
      </c>
      <c r="L29" s="2" t="str">
        <f>'Gene Table'!C25</f>
        <v>NM_006139</v>
      </c>
      <c r="M29" s="69" t="e">
        <f>IF(ISNUMBER(Results!G25),LOG(Results!G25,2),NA())</f>
        <v>#N/A</v>
      </c>
      <c r="N29" s="70" t="e">
        <f>IF(ISNUMBER(Results!H25),Results!H25,NA())</f>
        <v>#N/A</v>
      </c>
      <c r="O29" s="2" t="str">
        <f>Results!J25</f>
        <v>Type 3</v>
      </c>
      <c r="P29" s="49"/>
      <c r="Q29" s="49"/>
      <c r="R29" s="49"/>
      <c r="IS29" s="2" t="str">
        <f>'Gene Table'!A25</f>
        <v>B11</v>
      </c>
      <c r="IT29" s="2" t="str">
        <f>'Gene Table'!C25</f>
        <v>NM_006139</v>
      </c>
      <c r="IU29" s="69" t="str">
        <f t="shared" si="2"/>
        <v/>
      </c>
      <c r="IV29" s="70" t="str">
        <f t="shared" si="3"/>
        <v/>
      </c>
    </row>
    <row r="30" spans="11:256" ht="15" customHeight="1">
      <c r="K30" s="2" t="str">
        <f>'Gene Table'!A26</f>
        <v>B12</v>
      </c>
      <c r="L30" s="2" t="str">
        <f>'Gene Table'!C26</f>
        <v>NM_005432</v>
      </c>
      <c r="M30" s="69" t="e">
        <f>IF(ISNUMBER(Results!G26),LOG(Results!G26,2),NA())</f>
        <v>#N/A</v>
      </c>
      <c r="N30" s="70" t="e">
        <f>IF(ISNUMBER(Results!H26),Results!H26,NA())</f>
        <v>#N/A</v>
      </c>
      <c r="O30" s="2" t="str">
        <f>Results!J26</f>
        <v>Type 3</v>
      </c>
      <c r="P30" s="49"/>
      <c r="Q30" s="49"/>
      <c r="R30" s="49"/>
      <c r="IS30" s="2" t="str">
        <f>'Gene Table'!A26</f>
        <v>B12</v>
      </c>
      <c r="IT30" s="2" t="str">
        <f>'Gene Table'!C26</f>
        <v>NM_005432</v>
      </c>
      <c r="IU30" s="69" t="str">
        <f t="shared" si="2"/>
        <v/>
      </c>
      <c r="IV30" s="70" t="str">
        <f t="shared" si="3"/>
        <v/>
      </c>
    </row>
    <row r="31" spans="11:256" ht="15" customHeight="1">
      <c r="K31" s="2" t="str">
        <f>'Gene Table'!A27</f>
        <v>C01</v>
      </c>
      <c r="L31" s="2" t="str">
        <f>'Gene Table'!C27</f>
        <v>NM_002392</v>
      </c>
      <c r="M31" s="69" t="e">
        <f>IF(ISNUMBER(Results!G27),LOG(Results!G27,2),NA())</f>
        <v>#N/A</v>
      </c>
      <c r="N31" s="70" t="e">
        <f>IF(ISNUMBER(Results!H27),Results!H27,NA())</f>
        <v>#N/A</v>
      </c>
      <c r="O31" s="2" t="str">
        <f>Results!J27</f>
        <v>Type 3</v>
      </c>
      <c r="P31" s="49"/>
      <c r="Q31" s="49"/>
      <c r="R31" s="49"/>
      <c r="IS31" s="2" t="str">
        <f>'Gene Table'!A27</f>
        <v>C01</v>
      </c>
      <c r="IT31" s="2" t="str">
        <f>'Gene Table'!C27</f>
        <v>NM_002392</v>
      </c>
      <c r="IU31" s="69" t="str">
        <f t="shared" si="2"/>
        <v/>
      </c>
      <c r="IV31" s="70" t="str">
        <f t="shared" si="3"/>
        <v/>
      </c>
    </row>
    <row r="32" spans="11:256" ht="15" customHeight="1">
      <c r="K32" s="2" t="str">
        <f>'Gene Table'!A28</f>
        <v>C02</v>
      </c>
      <c r="L32" s="2" t="str">
        <f>'Gene Table'!C28</f>
        <v>NM_001562</v>
      </c>
      <c r="M32" s="69" t="e">
        <f>IF(ISNUMBER(Results!G28),LOG(Results!G28,2),NA())</f>
        <v>#N/A</v>
      </c>
      <c r="N32" s="70" t="e">
        <f>IF(ISNUMBER(Results!H28),Results!H28,NA())</f>
        <v>#N/A</v>
      </c>
      <c r="O32" s="2" t="str">
        <f>Results!J28</f>
        <v>Type 3</v>
      </c>
      <c r="P32" s="49"/>
      <c r="Q32" s="49"/>
      <c r="R32" s="49"/>
      <c r="IS32" s="2" t="str">
        <f>'Gene Table'!A28</f>
        <v>C02</v>
      </c>
      <c r="IT32" s="2" t="str">
        <f>'Gene Table'!C28</f>
        <v>NM_001562</v>
      </c>
      <c r="IU32" s="69" t="str">
        <f t="shared" si="2"/>
        <v/>
      </c>
      <c r="IV32" s="70" t="str">
        <f t="shared" si="3"/>
        <v/>
      </c>
    </row>
    <row r="33" spans="11:256" ht="15" customHeight="1">
      <c r="K33" s="2" t="str">
        <f>'Gene Table'!A29</f>
        <v>C03</v>
      </c>
      <c r="L33" s="2" t="str">
        <f>'Gene Table'!C29</f>
        <v>NM_012092</v>
      </c>
      <c r="M33" s="69" t="e">
        <f>IF(ISNUMBER(Results!G29),LOG(Results!G29,2),NA())</f>
        <v>#N/A</v>
      </c>
      <c r="N33" s="70" t="e">
        <f>IF(ISNUMBER(Results!H29),Results!H29,NA())</f>
        <v>#N/A</v>
      </c>
      <c r="O33" s="2" t="str">
        <f>Results!J29</f>
        <v>Type 3</v>
      </c>
      <c r="P33" s="49"/>
      <c r="Q33" s="49"/>
      <c r="R33" s="49"/>
      <c r="IS33" s="2" t="str">
        <f>'Gene Table'!A29</f>
        <v>C03</v>
      </c>
      <c r="IT33" s="2" t="str">
        <f>'Gene Table'!C29</f>
        <v>NM_012092</v>
      </c>
      <c r="IU33" s="69" t="str">
        <f t="shared" si="2"/>
        <v/>
      </c>
      <c r="IV33" s="70" t="str">
        <f t="shared" si="3"/>
        <v/>
      </c>
    </row>
    <row r="34" spans="11:256" ht="15" customHeight="1">
      <c r="K34" s="2" t="str">
        <f>'Gene Table'!A30</f>
        <v>C04</v>
      </c>
      <c r="L34" s="2" t="str">
        <f>'Gene Table'!C30</f>
        <v>NM_000120</v>
      </c>
      <c r="M34" s="69" t="e">
        <f>IF(ISNUMBER(Results!G30),LOG(Results!G30,2),NA())</f>
        <v>#N/A</v>
      </c>
      <c r="N34" s="70" t="e">
        <f>IF(ISNUMBER(Results!H30),Results!H30,NA())</f>
        <v>#N/A</v>
      </c>
      <c r="O34" s="2" t="str">
        <f>Results!J30</f>
        <v>Type 3</v>
      </c>
      <c r="P34" s="49"/>
      <c r="Q34" s="49"/>
      <c r="R34" s="49"/>
      <c r="IS34" s="2" t="str">
        <f>'Gene Table'!A30</f>
        <v>C04</v>
      </c>
      <c r="IT34" s="2" t="str">
        <f>'Gene Table'!C30</f>
        <v>NM_000120</v>
      </c>
      <c r="IU34" s="69" t="str">
        <f t="shared" si="2"/>
        <v/>
      </c>
      <c r="IV34" s="70" t="str">
        <f t="shared" si="3"/>
        <v/>
      </c>
    </row>
    <row r="35" spans="11:256" ht="15" customHeight="1">
      <c r="K35" s="2" t="str">
        <f>'Gene Table'!A31</f>
        <v>C05</v>
      </c>
      <c r="L35" s="2" t="str">
        <f>'Gene Table'!C31</f>
        <v>NM_000015</v>
      </c>
      <c r="M35" s="69" t="e">
        <f>IF(ISNUMBER(Results!G31),LOG(Results!G31,2),NA())</f>
        <v>#N/A</v>
      </c>
      <c r="N35" s="70" t="e">
        <f>IF(ISNUMBER(Results!H31),Results!H31,NA())</f>
        <v>#N/A</v>
      </c>
      <c r="O35" s="2" t="str">
        <f>Results!J31</f>
        <v>Type 3</v>
      </c>
      <c r="P35" s="49"/>
      <c r="Q35" s="49"/>
      <c r="R35" s="49"/>
      <c r="IS35" s="2" t="str">
        <f>'Gene Table'!A31</f>
        <v>C05</v>
      </c>
      <c r="IT35" s="2" t="str">
        <f>'Gene Table'!C31</f>
        <v>NM_000015</v>
      </c>
      <c r="IU35" s="69" t="str">
        <f t="shared" si="2"/>
        <v/>
      </c>
      <c r="IV35" s="70" t="str">
        <f t="shared" si="3"/>
        <v/>
      </c>
    </row>
    <row r="36" spans="11:256" ht="15" customHeight="1">
      <c r="K36" s="2" t="str">
        <f>'Gene Table'!A32</f>
        <v>C06</v>
      </c>
      <c r="L36" s="2" t="str">
        <f>'Gene Table'!C32</f>
        <v>NM_001040280</v>
      </c>
      <c r="M36" s="69" t="e">
        <f>IF(ISNUMBER(Results!G32),LOG(Results!G32,2),NA())</f>
        <v>#N/A</v>
      </c>
      <c r="N36" s="70" t="e">
        <f>IF(ISNUMBER(Results!H32),Results!H32,NA())</f>
        <v>#N/A</v>
      </c>
      <c r="O36" s="2" t="str">
        <f>Results!J32</f>
        <v>Type 3</v>
      </c>
      <c r="P36" s="49"/>
      <c r="Q36" s="49"/>
      <c r="R36" s="49"/>
      <c r="IS36" s="2" t="str">
        <f>'Gene Table'!A32</f>
        <v>C06</v>
      </c>
      <c r="IT36" s="2" t="str">
        <f>'Gene Table'!C32</f>
        <v>NM_001040280</v>
      </c>
      <c r="IU36" s="69" t="str">
        <f t="shared" si="2"/>
        <v/>
      </c>
      <c r="IV36" s="70" t="str">
        <f t="shared" si="3"/>
        <v/>
      </c>
    </row>
    <row r="37" spans="11:256" ht="15" customHeight="1">
      <c r="K37" s="2" t="str">
        <f>'Gene Table'!A33</f>
        <v>C07</v>
      </c>
      <c r="L37" s="2" t="str">
        <f>'Gene Table'!C33</f>
        <v>NM_001025366</v>
      </c>
      <c r="M37" s="69" t="e">
        <f>IF(ISNUMBER(Results!G33),LOG(Results!G33,2),NA())</f>
        <v>#N/A</v>
      </c>
      <c r="N37" s="70" t="e">
        <f>IF(ISNUMBER(Results!H33),Results!H33,NA())</f>
        <v>#N/A</v>
      </c>
      <c r="O37" s="2" t="str">
        <f>Results!J33</f>
        <v>Type 3</v>
      </c>
      <c r="P37" s="49"/>
      <c r="Q37" s="49"/>
      <c r="R37" s="49"/>
      <c r="IS37" s="2" t="str">
        <f>'Gene Table'!A33</f>
        <v>C07</v>
      </c>
      <c r="IT37" s="2" t="str">
        <f>'Gene Table'!C33</f>
        <v>NM_001025366</v>
      </c>
      <c r="IU37" s="69" t="str">
        <f t="shared" si="2"/>
        <v/>
      </c>
      <c r="IV37" s="70" t="str">
        <f t="shared" si="3"/>
        <v/>
      </c>
    </row>
    <row r="38" spans="11:256" ht="15" customHeight="1">
      <c r="K38" s="2" t="str">
        <f>'Gene Table'!A34</f>
        <v>C08</v>
      </c>
      <c r="L38" s="2" t="str">
        <f>'Gene Table'!C34</f>
        <v>NM_000636</v>
      </c>
      <c r="M38" s="69" t="e">
        <f>IF(ISNUMBER(Results!G34),LOG(Results!G34,2),NA())</f>
        <v>#N/A</v>
      </c>
      <c r="N38" s="70" t="e">
        <f>IF(ISNUMBER(Results!H34),Results!H34,NA())</f>
        <v>#N/A</v>
      </c>
      <c r="O38" s="2" t="str">
        <f>Results!J34</f>
        <v>Type 3</v>
      </c>
      <c r="P38" s="49"/>
      <c r="Q38" s="49"/>
      <c r="R38" s="49"/>
      <c r="IS38" s="2" t="str">
        <f>'Gene Table'!A34</f>
        <v>C08</v>
      </c>
      <c r="IT38" s="2" t="str">
        <f>'Gene Table'!C34</f>
        <v>NM_000636</v>
      </c>
      <c r="IU38" s="69" t="str">
        <f t="shared" si="2"/>
        <v/>
      </c>
      <c r="IV38" s="70" t="str">
        <f t="shared" si="3"/>
        <v/>
      </c>
    </row>
    <row r="39" spans="11:256" ht="15" customHeight="1">
      <c r="K39" s="2" t="str">
        <f>'Gene Table'!A35</f>
        <v>C09</v>
      </c>
      <c r="L39" s="2" t="str">
        <f>'Gene Table'!C35</f>
        <v>NM_000963</v>
      </c>
      <c r="M39" s="69" t="e">
        <f>IF(ISNUMBER(Results!G35),LOG(Results!G35,2),NA())</f>
        <v>#N/A</v>
      </c>
      <c r="N39" s="70" t="e">
        <f>IF(ISNUMBER(Results!H35),Results!H35,NA())</f>
        <v>#N/A</v>
      </c>
      <c r="O39" s="2" t="str">
        <f>Results!J35</f>
        <v>Type 3</v>
      </c>
      <c r="P39" s="49"/>
      <c r="Q39" s="49"/>
      <c r="R39" s="49"/>
      <c r="IS39" s="2" t="str">
        <f>'Gene Table'!A35</f>
        <v>C09</v>
      </c>
      <c r="IT39" s="2" t="str">
        <f>'Gene Table'!C35</f>
        <v>NM_000963</v>
      </c>
      <c r="IU39" s="69" t="str">
        <f aca="true" t="shared" si="4" ref="IU39:IU50">IF(ISNUMBER(M39),M39,"")</f>
        <v/>
      </c>
      <c r="IV39" s="70" t="str">
        <f aca="true" t="shared" si="5" ref="IV39:IV50">IF(ISNUMBER(N39),N39,"")</f>
        <v/>
      </c>
    </row>
    <row r="40" spans="11:256" ht="15" customHeight="1">
      <c r="K40" s="2" t="str">
        <f>'Gene Table'!A36</f>
        <v>C10</v>
      </c>
      <c r="L40" s="2" t="str">
        <f>'Gene Table'!C36</f>
        <v>NM_002800</v>
      </c>
      <c r="M40" s="69" t="e">
        <f>IF(ISNUMBER(Results!G36),LOG(Results!G36,2),NA())</f>
        <v>#N/A</v>
      </c>
      <c r="N40" s="70" t="e">
        <f>IF(ISNUMBER(Results!H36),Results!H36,NA())</f>
        <v>#N/A</v>
      </c>
      <c r="O40" s="2" t="str">
        <f>Results!J36</f>
        <v>Type 3</v>
      </c>
      <c r="P40" s="49"/>
      <c r="Q40" s="49"/>
      <c r="R40" s="49"/>
      <c r="IS40" s="2" t="str">
        <f>'Gene Table'!A36</f>
        <v>C10</v>
      </c>
      <c r="IT40" s="2" t="str">
        <f>'Gene Table'!C36</f>
        <v>NM_002800</v>
      </c>
      <c r="IU40" s="69" t="str">
        <f t="shared" si="4"/>
        <v/>
      </c>
      <c r="IV40" s="70" t="str">
        <f t="shared" si="5"/>
        <v/>
      </c>
    </row>
    <row r="41" spans="11:256" ht="15" customHeight="1">
      <c r="K41" s="2" t="str">
        <f>'Gene Table'!A37</f>
        <v>C11</v>
      </c>
      <c r="L41" s="2" t="str">
        <f>'Gene Table'!C37</f>
        <v>NM_148919</v>
      </c>
      <c r="M41" s="69" t="e">
        <f>IF(ISNUMBER(Results!G37),LOG(Results!G37,2),NA())</f>
        <v>#N/A</v>
      </c>
      <c r="N41" s="70" t="e">
        <f>IF(ISNUMBER(Results!H37),Results!H37,NA())</f>
        <v>#N/A</v>
      </c>
      <c r="O41" s="2" t="str">
        <f>Results!J37</f>
        <v>Type 3</v>
      </c>
      <c r="P41" s="49"/>
      <c r="Q41" s="49"/>
      <c r="R41" s="49"/>
      <c r="IS41" s="2" t="str">
        <f>'Gene Table'!A37</f>
        <v>C11</v>
      </c>
      <c r="IT41" s="2" t="str">
        <f>'Gene Table'!C37</f>
        <v>NM_148919</v>
      </c>
      <c r="IU41" s="69" t="str">
        <f t="shared" si="4"/>
        <v/>
      </c>
      <c r="IV41" s="70" t="str">
        <f t="shared" si="5"/>
        <v/>
      </c>
    </row>
    <row r="42" spans="11:256" ht="15" customHeight="1">
      <c r="K42" s="2" t="str">
        <f>'Gene Table'!A38</f>
        <v>C12</v>
      </c>
      <c r="L42" s="2" t="str">
        <f>'Gene Table'!C38</f>
        <v>NM_000625</v>
      </c>
      <c r="M42" s="69" t="e">
        <f>IF(ISNUMBER(Results!G38),LOG(Results!G38,2),NA())</f>
        <v>#N/A</v>
      </c>
      <c r="N42" s="70" t="e">
        <f>IF(ISNUMBER(Results!H38),Results!H38,NA())</f>
        <v>#N/A</v>
      </c>
      <c r="O42" s="2" t="str">
        <f>Results!J38</f>
        <v>Type 3</v>
      </c>
      <c r="P42" s="49"/>
      <c r="Q42" s="49"/>
      <c r="R42" s="49"/>
      <c r="IS42" s="2" t="str">
        <f>'Gene Table'!A38</f>
        <v>C12</v>
      </c>
      <c r="IT42" s="2" t="str">
        <f>'Gene Table'!C38</f>
        <v>NM_000625</v>
      </c>
      <c r="IU42" s="69" t="str">
        <f t="shared" si="4"/>
        <v/>
      </c>
      <c r="IV42" s="70" t="str">
        <f t="shared" si="5"/>
        <v/>
      </c>
    </row>
    <row r="43" spans="11:256" ht="15" customHeight="1">
      <c r="K43" s="2" t="str">
        <f>'Gene Table'!A39</f>
        <v>D01</v>
      </c>
      <c r="L43" s="2" t="str">
        <f>'Gene Table'!C39</f>
        <v>NM_000254</v>
      </c>
      <c r="M43" s="69" t="e">
        <f>IF(ISNUMBER(Results!G39),LOG(Results!G39,2),NA())</f>
        <v>#N/A</v>
      </c>
      <c r="N43" s="70" t="e">
        <f>IF(ISNUMBER(Results!H39),Results!H39,NA())</f>
        <v>#N/A</v>
      </c>
      <c r="O43" s="2" t="str">
        <f>Results!J39</f>
        <v>Type 3</v>
      </c>
      <c r="P43" s="49"/>
      <c r="Q43" s="49"/>
      <c r="R43" s="49"/>
      <c r="IS43" s="2" t="str">
        <f>'Gene Table'!A39</f>
        <v>D01</v>
      </c>
      <c r="IT43" s="2" t="str">
        <f>'Gene Table'!C39</f>
        <v>NM_000254</v>
      </c>
      <c r="IU43" s="69" t="str">
        <f t="shared" si="4"/>
        <v/>
      </c>
      <c r="IV43" s="70" t="str">
        <f t="shared" si="5"/>
        <v/>
      </c>
    </row>
    <row r="44" spans="11:256" ht="15" customHeight="1">
      <c r="K44" s="2" t="str">
        <f>'Gene Table'!A40</f>
        <v>D02</v>
      </c>
      <c r="L44" s="2" t="str">
        <f>'Gene Table'!C40</f>
        <v>NM_000250</v>
      </c>
      <c r="M44" s="69" t="e">
        <f>IF(ISNUMBER(Results!G40),LOG(Results!G40,2),NA())</f>
        <v>#N/A</v>
      </c>
      <c r="N44" s="70" t="e">
        <f>IF(ISNUMBER(Results!H40),Results!H40,NA())</f>
        <v>#N/A</v>
      </c>
      <c r="O44" s="2" t="str">
        <f>Results!J40</f>
        <v>Type 3</v>
      </c>
      <c r="P44" s="49"/>
      <c r="Q44" s="49"/>
      <c r="R44" s="49"/>
      <c r="IS44" s="2" t="str">
        <f>'Gene Table'!A40</f>
        <v>D02</v>
      </c>
      <c r="IT44" s="2" t="str">
        <f>'Gene Table'!C40</f>
        <v>NM_000250</v>
      </c>
      <c r="IU44" s="69" t="str">
        <f t="shared" si="4"/>
        <v/>
      </c>
      <c r="IV44" s="70" t="str">
        <f t="shared" si="5"/>
        <v/>
      </c>
    </row>
    <row r="45" spans="11:256" ht="15" customHeight="1">
      <c r="K45" s="2" t="str">
        <f>'Gene Table'!A41</f>
        <v>D03</v>
      </c>
      <c r="L45" s="2" t="str">
        <f>'Gene Table'!C41</f>
        <v>NM_002421</v>
      </c>
      <c r="M45" s="69" t="e">
        <f>IF(ISNUMBER(Results!G41),LOG(Results!G41,2),NA())</f>
        <v>#N/A</v>
      </c>
      <c r="N45" s="70" t="e">
        <f>IF(ISNUMBER(Results!H41),Results!H41,NA())</f>
        <v>#N/A</v>
      </c>
      <c r="O45" s="2" t="str">
        <f>Results!J41</f>
        <v>Type 3</v>
      </c>
      <c r="P45" s="49"/>
      <c r="Q45" s="49"/>
      <c r="R45" s="49"/>
      <c r="IS45" s="2" t="str">
        <f>'Gene Table'!A41</f>
        <v>D03</v>
      </c>
      <c r="IT45" s="2" t="str">
        <f>'Gene Table'!C41</f>
        <v>NM_002421</v>
      </c>
      <c r="IU45" s="69" t="str">
        <f t="shared" si="4"/>
        <v/>
      </c>
      <c r="IV45" s="70" t="str">
        <f t="shared" si="5"/>
        <v/>
      </c>
    </row>
    <row r="46" spans="11:256" ht="15" customHeight="1">
      <c r="K46" s="2" t="str">
        <f>'Gene Table'!A42</f>
        <v>D04</v>
      </c>
      <c r="L46" s="2" t="str">
        <f>'Gene Table'!C42</f>
        <v>NM_002198</v>
      </c>
      <c r="M46" s="69" t="e">
        <f>IF(ISNUMBER(Results!G42),LOG(Results!G42,2),NA())</f>
        <v>#N/A</v>
      </c>
      <c r="N46" s="70" t="e">
        <f>IF(ISNUMBER(Results!H42),Results!H42,NA())</f>
        <v>#N/A</v>
      </c>
      <c r="O46" s="2" t="str">
        <f>Results!J42</f>
        <v>Type 3</v>
      </c>
      <c r="P46" s="49"/>
      <c r="Q46" s="49"/>
      <c r="R46" s="49"/>
      <c r="IS46" s="2" t="str">
        <f>'Gene Table'!A42</f>
        <v>D04</v>
      </c>
      <c r="IT46" s="2" t="str">
        <f>'Gene Table'!C42</f>
        <v>NM_002198</v>
      </c>
      <c r="IU46" s="69" t="str">
        <f t="shared" si="4"/>
        <v/>
      </c>
      <c r="IV46" s="70" t="str">
        <f t="shared" si="5"/>
        <v/>
      </c>
    </row>
    <row r="47" spans="11:256" ht="15" customHeight="1">
      <c r="K47" s="2" t="str">
        <f>'Gene Table'!A43</f>
        <v>D05</v>
      </c>
      <c r="L47" s="2" t="str">
        <f>'Gene Table'!C43</f>
        <v>NM_000882</v>
      </c>
      <c r="M47" s="69" t="e">
        <f>IF(ISNUMBER(Results!G43),LOG(Results!G43,2),NA())</f>
        <v>#N/A</v>
      </c>
      <c r="N47" s="70" t="e">
        <f>IF(ISNUMBER(Results!H43),Results!H43,NA())</f>
        <v>#N/A</v>
      </c>
      <c r="O47" s="2" t="str">
        <f>Results!J43</f>
        <v>Type 3</v>
      </c>
      <c r="P47" s="49"/>
      <c r="Q47" s="49"/>
      <c r="R47" s="49"/>
      <c r="IS47" s="2" t="str">
        <f>'Gene Table'!A43</f>
        <v>D05</v>
      </c>
      <c r="IT47" s="2" t="str">
        <f>'Gene Table'!C43</f>
        <v>NM_000882</v>
      </c>
      <c r="IU47" s="69" t="str">
        <f t="shared" si="4"/>
        <v/>
      </c>
      <c r="IV47" s="70" t="str">
        <f t="shared" si="5"/>
        <v/>
      </c>
    </row>
    <row r="48" spans="11:256" ht="15" customHeight="1">
      <c r="K48" s="2" t="str">
        <f>'Gene Table'!A44</f>
        <v>D06</v>
      </c>
      <c r="L48" s="2" t="str">
        <f>'Gene Table'!C44</f>
        <v>NM_001641</v>
      </c>
      <c r="M48" s="69" t="e">
        <f>IF(ISNUMBER(Results!G44),LOG(Results!G44,2),NA())</f>
        <v>#N/A</v>
      </c>
      <c r="N48" s="70" t="e">
        <f>IF(ISNUMBER(Results!H44),Results!H44,NA())</f>
        <v>#N/A</v>
      </c>
      <c r="O48" s="2" t="str">
        <f>Results!J44</f>
        <v>Type 3</v>
      </c>
      <c r="P48" s="49"/>
      <c r="Q48" s="49"/>
      <c r="R48" s="49"/>
      <c r="IS48" s="2" t="str">
        <f>'Gene Table'!A44</f>
        <v>D06</v>
      </c>
      <c r="IT48" s="2" t="str">
        <f>'Gene Table'!C44</f>
        <v>NM_001641</v>
      </c>
      <c r="IU48" s="69" t="str">
        <f t="shared" si="4"/>
        <v/>
      </c>
      <c r="IV48" s="70" t="str">
        <f t="shared" si="5"/>
        <v/>
      </c>
    </row>
    <row r="49" spans="11:256" ht="15" customHeight="1">
      <c r="K49" s="2" t="str">
        <f>'Gene Table'!A45</f>
        <v>D07</v>
      </c>
      <c r="L49" s="2" t="str">
        <f>'Gene Table'!C45</f>
        <v>NM_000579</v>
      </c>
      <c r="M49" s="69" t="e">
        <f>IF(ISNUMBER(Results!G45),LOG(Results!G45,2),NA())</f>
        <v>#N/A</v>
      </c>
      <c r="N49" s="70" t="e">
        <f>IF(ISNUMBER(Results!H45),Results!H45,NA())</f>
        <v>#N/A</v>
      </c>
      <c r="O49" s="2" t="str">
        <f>Results!J45</f>
        <v>Type 3</v>
      </c>
      <c r="P49" s="49"/>
      <c r="Q49" s="49"/>
      <c r="R49" s="49"/>
      <c r="IS49" s="2" t="str">
        <f>'Gene Table'!A45</f>
        <v>D07</v>
      </c>
      <c r="IT49" s="2" t="str">
        <f>'Gene Table'!C45</f>
        <v>NM_000579</v>
      </c>
      <c r="IU49" s="69" t="str">
        <f t="shared" si="4"/>
        <v/>
      </c>
      <c r="IV49" s="70" t="str">
        <f t="shared" si="5"/>
        <v/>
      </c>
    </row>
    <row r="50" spans="11:256" ht="15" customHeight="1">
      <c r="K50" s="2" t="str">
        <f>'Gene Table'!A46</f>
        <v>D08</v>
      </c>
      <c r="L50" s="2" t="str">
        <f>'Gene Table'!C46</f>
        <v>NM_005427</v>
      </c>
      <c r="M50" s="69" t="e">
        <f>IF(ISNUMBER(Results!G46),LOG(Results!G46,2),NA())</f>
        <v>#N/A</v>
      </c>
      <c r="N50" s="70" t="e">
        <f>IF(ISNUMBER(Results!H46),Results!H46,NA())</f>
        <v>#N/A</v>
      </c>
      <c r="O50" s="2" t="str">
        <f>Results!J46</f>
        <v>Type 3</v>
      </c>
      <c r="P50" s="49"/>
      <c r="Q50" s="49"/>
      <c r="R50" s="49"/>
      <c r="IS50" s="2" t="str">
        <f>'Gene Table'!A46</f>
        <v>D08</v>
      </c>
      <c r="IT50" s="2" t="str">
        <f>'Gene Table'!C46</f>
        <v>NM_005427</v>
      </c>
      <c r="IU50" s="69" t="str">
        <f t="shared" si="4"/>
        <v/>
      </c>
      <c r="IV50" s="70" t="str">
        <f t="shared" si="5"/>
        <v/>
      </c>
    </row>
    <row r="51" spans="11:256" ht="15" customHeight="1">
      <c r="K51" s="2" t="str">
        <f>'Gene Table'!A47</f>
        <v>D09</v>
      </c>
      <c r="L51" s="2" t="str">
        <f>'Gene Table'!C47</f>
        <v>NM_006737</v>
      </c>
      <c r="M51" s="69" t="e">
        <f>IF(ISNUMBER(Results!G47),LOG(Results!G47,2),NA())</f>
        <v>#N/A</v>
      </c>
      <c r="N51" s="70" t="e">
        <f>IF(ISNUMBER(Results!H47),Results!H47,NA())</f>
        <v>#N/A</v>
      </c>
      <c r="O51" s="2" t="str">
        <f>Results!J47</f>
        <v>Type 3</v>
      </c>
      <c r="P51" s="49"/>
      <c r="Q51" s="49"/>
      <c r="R51" s="49"/>
      <c r="IS51" s="2" t="str">
        <f>'Gene Table'!A47</f>
        <v>D09</v>
      </c>
      <c r="IT51" s="2" t="str">
        <f>'Gene Table'!C47</f>
        <v>NM_006737</v>
      </c>
      <c r="IU51" s="69" t="str">
        <f aca="true" t="shared" si="6" ref="IU51:IU65">IF(ISNUMBER(M51),M51,"")</f>
        <v/>
      </c>
      <c r="IV51" s="70" t="str">
        <f aca="true" t="shared" si="7" ref="IV51:IV65">IF(ISNUMBER(N51),N51,"")</f>
        <v/>
      </c>
    </row>
    <row r="52" spans="11:256" ht="15" customHeight="1">
      <c r="K52" s="2" t="str">
        <f>'Gene Table'!A48</f>
        <v>D10</v>
      </c>
      <c r="L52" s="2" t="str">
        <f>'Gene Table'!C48</f>
        <v>NM_001123396</v>
      </c>
      <c r="M52" s="69" t="e">
        <f>IF(ISNUMBER(Results!G48),LOG(Results!G48,2),NA())</f>
        <v>#N/A</v>
      </c>
      <c r="N52" s="70" t="e">
        <f>IF(ISNUMBER(Results!H48),Results!H48,NA())</f>
        <v>#N/A</v>
      </c>
      <c r="O52" s="2" t="str">
        <f>Results!J48</f>
        <v>Type 3</v>
      </c>
      <c r="P52" s="49"/>
      <c r="Q52" s="49"/>
      <c r="R52" s="49"/>
      <c r="IS52" s="2" t="str">
        <f>'Gene Table'!A48</f>
        <v>D10</v>
      </c>
      <c r="IT52" s="2" t="str">
        <f>'Gene Table'!C48</f>
        <v>NM_001123396</v>
      </c>
      <c r="IU52" s="69" t="str">
        <f t="shared" si="6"/>
        <v/>
      </c>
      <c r="IV52" s="70" t="str">
        <f t="shared" si="7"/>
        <v/>
      </c>
    </row>
    <row r="53" spans="11:256" ht="15" customHeight="1">
      <c r="K53" s="2" t="str">
        <f>'Gene Table'!A49</f>
        <v>D11</v>
      </c>
      <c r="L53" s="2" t="str">
        <f>'Gene Table'!C49</f>
        <v>BC071181</v>
      </c>
      <c r="M53" s="69" t="e">
        <f>IF(ISNUMBER(Results!G49),LOG(Results!G49,2),NA())</f>
        <v>#N/A</v>
      </c>
      <c r="N53" s="70" t="e">
        <f>IF(ISNUMBER(Results!H49),Results!H49,NA())</f>
        <v>#N/A</v>
      </c>
      <c r="O53" s="2" t="str">
        <f>Results!J49</f>
        <v>Type 3</v>
      </c>
      <c r="P53" s="49"/>
      <c r="Q53" s="49"/>
      <c r="R53" s="49"/>
      <c r="IS53" s="2" t="str">
        <f>'Gene Table'!A49</f>
        <v>D11</v>
      </c>
      <c r="IT53" s="2" t="str">
        <f>'Gene Table'!C49</f>
        <v>BC071181</v>
      </c>
      <c r="IU53" s="69" t="str">
        <f t="shared" si="6"/>
        <v/>
      </c>
      <c r="IV53" s="70" t="str">
        <f t="shared" si="7"/>
        <v/>
      </c>
    </row>
    <row r="54" spans="11:256" ht="15" customHeight="1">
      <c r="K54" s="2" t="str">
        <f>'Gene Table'!A50</f>
        <v>D12</v>
      </c>
      <c r="L54" s="2" t="str">
        <f>'Gene Table'!C50</f>
        <v>NM_130398</v>
      </c>
      <c r="M54" s="69" t="e">
        <f>IF(ISNUMBER(Results!G50),LOG(Results!G50,2),NA())</f>
        <v>#N/A</v>
      </c>
      <c r="N54" s="70" t="e">
        <f>IF(ISNUMBER(Results!H50),Results!H50,NA())</f>
        <v>#N/A</v>
      </c>
      <c r="O54" s="2" t="str">
        <f>Results!J50</f>
        <v>Type 3</v>
      </c>
      <c r="P54" s="49"/>
      <c r="Q54" s="49"/>
      <c r="R54" s="49"/>
      <c r="IS54" s="2" t="str">
        <f>'Gene Table'!A50</f>
        <v>D12</v>
      </c>
      <c r="IT54" s="2" t="str">
        <f>'Gene Table'!C50</f>
        <v>NM_130398</v>
      </c>
      <c r="IU54" s="69" t="str">
        <f t="shared" si="6"/>
        <v/>
      </c>
      <c r="IV54" s="70" t="str">
        <f t="shared" si="7"/>
        <v/>
      </c>
    </row>
    <row r="55" spans="11:256" ht="15" customHeight="1">
      <c r="K55" s="2" t="str">
        <f>'Gene Table'!A51</f>
        <v>E01</v>
      </c>
      <c r="L55" s="2" t="str">
        <f>'Gene Table'!C51</f>
        <v>NM_004360</v>
      </c>
      <c r="M55" s="69" t="e">
        <f>IF(ISNUMBER(Results!G51),LOG(Results!G51,2),NA())</f>
        <v>#N/A</v>
      </c>
      <c r="N55" s="70" t="e">
        <f>IF(ISNUMBER(Results!H51),Results!H51,NA())</f>
        <v>#N/A</v>
      </c>
      <c r="O55" s="2" t="str">
        <f>Results!J51</f>
        <v>Type 3</v>
      </c>
      <c r="P55" s="49"/>
      <c r="Q55" s="49"/>
      <c r="R55" s="49"/>
      <c r="IS55" s="2" t="str">
        <f>'Gene Table'!A51</f>
        <v>E01</v>
      </c>
      <c r="IT55" s="2" t="str">
        <f>'Gene Table'!C51</f>
        <v>NM_004360</v>
      </c>
      <c r="IU55" s="69" t="str">
        <f t="shared" si="6"/>
        <v/>
      </c>
      <c r="IV55" s="70" t="str">
        <f t="shared" si="7"/>
        <v/>
      </c>
    </row>
    <row r="56" spans="11:256" ht="15" customHeight="1">
      <c r="K56" s="2" t="str">
        <f>'Gene Table'!A52</f>
        <v>E02</v>
      </c>
      <c r="L56" s="2" t="str">
        <f>'Gene Table'!C52</f>
        <v>NM_001254</v>
      </c>
      <c r="M56" s="69" t="e">
        <f>IF(ISNUMBER(Results!G52),LOG(Results!G52,2),NA())</f>
        <v>#N/A</v>
      </c>
      <c r="N56" s="70" t="e">
        <f>IF(ISNUMBER(Results!H52),Results!H52,NA())</f>
        <v>#N/A</v>
      </c>
      <c r="O56" s="2" t="str">
        <f>Results!J52</f>
        <v>Type 3</v>
      </c>
      <c r="P56" s="49"/>
      <c r="Q56" s="49"/>
      <c r="R56" s="49"/>
      <c r="IS56" s="2" t="str">
        <f>'Gene Table'!A52</f>
        <v>E02</v>
      </c>
      <c r="IT56" s="2" t="str">
        <f>'Gene Table'!C52</f>
        <v>NM_001254</v>
      </c>
      <c r="IU56" s="69" t="str">
        <f t="shared" si="6"/>
        <v/>
      </c>
      <c r="IV56" s="70" t="str">
        <f t="shared" si="7"/>
        <v/>
      </c>
    </row>
    <row r="57" spans="11:256" ht="15" customHeight="1">
      <c r="K57" s="2" t="str">
        <f>'Gene Table'!A53</f>
        <v>E03</v>
      </c>
      <c r="L57" s="2" t="str">
        <f>'Gene Table'!C53</f>
        <v>NM_175862</v>
      </c>
      <c r="M57" s="69" t="e">
        <f>IF(ISNUMBER(Results!G53),LOG(Results!G53,2),NA())</f>
        <v>#N/A</v>
      </c>
      <c r="N57" s="70" t="e">
        <f>IF(ISNUMBER(Results!H53),Results!H53,NA())</f>
        <v>#N/A</v>
      </c>
      <c r="O57" s="2" t="str">
        <f>Results!J53</f>
        <v>Type 3</v>
      </c>
      <c r="P57" s="49"/>
      <c r="Q57" s="49"/>
      <c r="R57" s="49"/>
      <c r="IS57" s="2" t="str">
        <f>'Gene Table'!A53</f>
        <v>E03</v>
      </c>
      <c r="IT57" s="2" t="str">
        <f>'Gene Table'!C53</f>
        <v>NM_175862</v>
      </c>
      <c r="IU57" s="69" t="str">
        <f t="shared" si="6"/>
        <v/>
      </c>
      <c r="IV57" s="70" t="str">
        <f t="shared" si="7"/>
        <v/>
      </c>
    </row>
    <row r="58" spans="11:256" ht="15" customHeight="1">
      <c r="K58" s="2" t="str">
        <f>'Gene Table'!A54</f>
        <v>E04</v>
      </c>
      <c r="L58" s="2" t="str">
        <f>'Gene Table'!C54</f>
        <v>NM_005191</v>
      </c>
      <c r="M58" s="69" t="e">
        <f>IF(ISNUMBER(Results!G54),LOG(Results!G54,2),NA())</f>
        <v>#N/A</v>
      </c>
      <c r="N58" s="70" t="e">
        <f>IF(ISNUMBER(Results!H54),Results!H54,NA())</f>
        <v>#N/A</v>
      </c>
      <c r="O58" s="2" t="str">
        <f>Results!J54</f>
        <v>Type 3</v>
      </c>
      <c r="P58" s="49"/>
      <c r="Q58" s="49"/>
      <c r="R58" s="49"/>
      <c r="IS58" s="2" t="str">
        <f>'Gene Table'!A54</f>
        <v>E04</v>
      </c>
      <c r="IT58" s="2" t="str">
        <f>'Gene Table'!C54</f>
        <v>NM_005191</v>
      </c>
      <c r="IU58" s="69" t="str">
        <f t="shared" si="6"/>
        <v/>
      </c>
      <c r="IV58" s="70" t="str">
        <f t="shared" si="7"/>
        <v/>
      </c>
    </row>
    <row r="59" spans="11:256" ht="15" customHeight="1">
      <c r="K59" s="2" t="str">
        <f>'Gene Table'!A55</f>
        <v>E05</v>
      </c>
      <c r="L59" s="2" t="str">
        <f>'Gene Table'!C55</f>
        <v>NM_003878</v>
      </c>
      <c r="M59" s="69" t="e">
        <f>IF(ISNUMBER(Results!G55),LOG(Results!G55,2),NA())</f>
        <v>#N/A</v>
      </c>
      <c r="N59" s="70" t="e">
        <f>IF(ISNUMBER(Results!H55),Results!H55,NA())</f>
        <v>#N/A</v>
      </c>
      <c r="O59" s="2" t="str">
        <f>Results!J55</f>
        <v>Type 3</v>
      </c>
      <c r="P59" s="49"/>
      <c r="Q59" s="49"/>
      <c r="R59" s="49"/>
      <c r="IS59" s="2" t="str">
        <f>'Gene Table'!A55</f>
        <v>E05</v>
      </c>
      <c r="IT59" s="2" t="str">
        <f>'Gene Table'!C55</f>
        <v>NM_003878</v>
      </c>
      <c r="IU59" s="69" t="str">
        <f t="shared" si="6"/>
        <v/>
      </c>
      <c r="IV59" s="70" t="str">
        <f t="shared" si="7"/>
        <v/>
      </c>
    </row>
    <row r="60" spans="11:256" ht="15" customHeight="1">
      <c r="K60" s="2" t="str">
        <f>'Gene Table'!A56</f>
        <v>E06</v>
      </c>
      <c r="L60" s="2" t="str">
        <f>'Gene Table'!C56</f>
        <v>NM_004628</v>
      </c>
      <c r="M60" s="69" t="e">
        <f>IF(ISNUMBER(Results!G56),LOG(Results!G56,2),NA())</f>
        <v>#N/A</v>
      </c>
      <c r="N60" s="70" t="e">
        <f>IF(ISNUMBER(Results!H56),Results!H56,NA())</f>
        <v>#N/A</v>
      </c>
      <c r="O60" s="2" t="str">
        <f>Results!J56</f>
        <v>Type 3</v>
      </c>
      <c r="P60" s="49"/>
      <c r="Q60" s="49"/>
      <c r="R60" s="49"/>
      <c r="IS60" s="2" t="str">
        <f>'Gene Table'!A56</f>
        <v>E06</v>
      </c>
      <c r="IT60" s="2" t="str">
        <f>'Gene Table'!C56</f>
        <v>NM_004628</v>
      </c>
      <c r="IU60" s="69" t="str">
        <f t="shared" si="6"/>
        <v/>
      </c>
      <c r="IV60" s="70" t="str">
        <f t="shared" si="7"/>
        <v/>
      </c>
    </row>
    <row r="61" spans="11:256" ht="15" customHeight="1">
      <c r="K61" s="2" t="str">
        <f>'Gene Table'!A57</f>
        <v>E07</v>
      </c>
      <c r="L61" s="2" t="str">
        <f>'Gene Table'!C57</f>
        <v>NM_172208</v>
      </c>
      <c r="M61" s="69" t="e">
        <f>IF(ISNUMBER(Results!G57),LOG(Results!G57,2),NA())</f>
        <v>#N/A</v>
      </c>
      <c r="N61" s="70" t="e">
        <f>IF(ISNUMBER(Results!H57),Results!H57,NA())</f>
        <v>#N/A</v>
      </c>
      <c r="O61" s="2" t="str">
        <f>Results!J57</f>
        <v>Type 3</v>
      </c>
      <c r="P61" s="49"/>
      <c r="Q61" s="49"/>
      <c r="R61" s="49"/>
      <c r="IS61" s="2" t="str">
        <f>'Gene Table'!A57</f>
        <v>E07</v>
      </c>
      <c r="IT61" s="2" t="str">
        <f>'Gene Table'!C57</f>
        <v>NM_172208</v>
      </c>
      <c r="IU61" s="69" t="str">
        <f t="shared" si="6"/>
        <v/>
      </c>
      <c r="IV61" s="70" t="str">
        <f t="shared" si="7"/>
        <v/>
      </c>
    </row>
    <row r="62" spans="11:256" ht="15" customHeight="1">
      <c r="K62" s="2" t="str">
        <f>'Gene Table'!A58</f>
        <v>E08</v>
      </c>
      <c r="L62" s="2" t="str">
        <f>'Gene Table'!C58</f>
        <v>NM_007315</v>
      </c>
      <c r="M62" s="69" t="e">
        <f>IF(ISNUMBER(Results!G58),LOG(Results!G58,2),NA())</f>
        <v>#N/A</v>
      </c>
      <c r="N62" s="70" t="e">
        <f>IF(ISNUMBER(Results!H58),Results!H58,NA())</f>
        <v>#N/A</v>
      </c>
      <c r="O62" s="2" t="str">
        <f>Results!J58</f>
        <v>Type 3</v>
      </c>
      <c r="P62" s="49"/>
      <c r="Q62" s="49"/>
      <c r="R62" s="49"/>
      <c r="IS62" s="2" t="str">
        <f>'Gene Table'!A58</f>
        <v>E08</v>
      </c>
      <c r="IT62" s="2" t="str">
        <f>'Gene Table'!C58</f>
        <v>NM_007315</v>
      </c>
      <c r="IU62" s="69" t="str">
        <f t="shared" si="6"/>
        <v/>
      </c>
      <c r="IV62" s="70" t="str">
        <f t="shared" si="7"/>
        <v/>
      </c>
    </row>
    <row r="63" spans="11:256" ht="15" customHeight="1">
      <c r="K63" s="2" t="str">
        <f>'Gene Table'!A59</f>
        <v>E09</v>
      </c>
      <c r="L63" s="2" t="str">
        <f>'Gene Table'!C59</f>
        <v>NM_021978</v>
      </c>
      <c r="M63" s="69" t="e">
        <f>IF(ISNUMBER(Results!G59),LOG(Results!G59,2),NA())</f>
        <v>#N/A</v>
      </c>
      <c r="N63" s="70" t="e">
        <f>IF(ISNUMBER(Results!H59),Results!H59,NA())</f>
        <v>#N/A</v>
      </c>
      <c r="O63" s="2" t="str">
        <f>Results!J59</f>
        <v>Type 3</v>
      </c>
      <c r="P63" s="49"/>
      <c r="Q63" s="49"/>
      <c r="R63" s="49"/>
      <c r="IS63" s="2" t="str">
        <f>'Gene Table'!A59</f>
        <v>E09</v>
      </c>
      <c r="IT63" s="2" t="str">
        <f>'Gene Table'!C59</f>
        <v>NM_021978</v>
      </c>
      <c r="IU63" s="69" t="str">
        <f t="shared" si="6"/>
        <v/>
      </c>
      <c r="IV63" s="70" t="str">
        <f t="shared" si="7"/>
        <v/>
      </c>
    </row>
    <row r="64" spans="11:256" ht="15" customHeight="1">
      <c r="K64" s="2" t="str">
        <f>'Gene Table'!A60</f>
        <v>E10</v>
      </c>
      <c r="L64" s="2" t="str">
        <f>'Gene Table'!C60</f>
        <v>NM_000059</v>
      </c>
      <c r="M64" s="69" t="e">
        <f>IF(ISNUMBER(Results!G60),LOG(Results!G60,2),NA())</f>
        <v>#N/A</v>
      </c>
      <c r="N64" s="70" t="e">
        <f>IF(ISNUMBER(Results!H60),Results!H60,NA())</f>
        <v>#N/A</v>
      </c>
      <c r="O64" s="2" t="str">
        <f>Results!J60</f>
        <v>Type 3</v>
      </c>
      <c r="P64" s="49"/>
      <c r="Q64" s="49"/>
      <c r="R64" s="49"/>
      <c r="IS64" s="2" t="str">
        <f>'Gene Table'!A60</f>
        <v>E10</v>
      </c>
      <c r="IT64" s="2" t="str">
        <f>'Gene Table'!C60</f>
        <v>NM_000059</v>
      </c>
      <c r="IU64" s="69" t="str">
        <f t="shared" si="6"/>
        <v/>
      </c>
      <c r="IV64" s="70" t="str">
        <f t="shared" si="7"/>
        <v/>
      </c>
    </row>
    <row r="65" spans="11:256" ht="15" customHeight="1">
      <c r="K65" s="2" t="str">
        <f>'Gene Table'!A61</f>
        <v>E11</v>
      </c>
      <c r="L65" s="2" t="str">
        <f>'Gene Table'!C61</f>
        <v>NM_003062</v>
      </c>
      <c r="M65" s="69" t="e">
        <f>IF(ISNUMBER(Results!G61),LOG(Results!G61,2),NA())</f>
        <v>#N/A</v>
      </c>
      <c r="N65" s="70" t="e">
        <f>IF(ISNUMBER(Results!H61),Results!H61,NA())</f>
        <v>#N/A</v>
      </c>
      <c r="O65" s="2" t="str">
        <f>Results!J61</f>
        <v>Type 3</v>
      </c>
      <c r="P65" s="49"/>
      <c r="Q65" s="49"/>
      <c r="R65" s="49"/>
      <c r="IS65" s="2" t="str">
        <f>'Gene Table'!A61</f>
        <v>E11</v>
      </c>
      <c r="IT65" s="2" t="str">
        <f>'Gene Table'!C61</f>
        <v>NM_003062</v>
      </c>
      <c r="IU65" s="69" t="str">
        <f t="shared" si="6"/>
        <v/>
      </c>
      <c r="IV65" s="70" t="str">
        <f t="shared" si="7"/>
        <v/>
      </c>
    </row>
    <row r="66" spans="11:256" ht="15" customHeight="1">
      <c r="K66" s="2" t="str">
        <f>'Gene Table'!A62</f>
        <v>E12</v>
      </c>
      <c r="L66" s="2" t="str">
        <f>'Gene Table'!C62</f>
        <v>NM_006747</v>
      </c>
      <c r="M66" s="69" t="e">
        <f>IF(ISNUMBER(Results!G62),LOG(Results!G62,2),NA())</f>
        <v>#N/A</v>
      </c>
      <c r="N66" s="70" t="e">
        <f>IF(ISNUMBER(Results!H62),Results!H62,NA())</f>
        <v>#N/A</v>
      </c>
      <c r="O66" s="2" t="str">
        <f>Results!J62</f>
        <v>Type 3</v>
      </c>
      <c r="P66" s="49"/>
      <c r="Q66" s="49"/>
      <c r="R66" s="49"/>
      <c r="IS66" s="2" t="str">
        <f>'Gene Table'!A62</f>
        <v>E12</v>
      </c>
      <c r="IT66" s="2" t="str">
        <f>'Gene Table'!C62</f>
        <v>NM_006747</v>
      </c>
      <c r="IU66" s="69" t="str">
        <f aca="true" t="shared" si="8" ref="IU66:IU78">IF(ISNUMBER(M66),M66,"")</f>
        <v/>
      </c>
      <c r="IV66" s="70" t="str">
        <f aca="true" t="shared" si="9" ref="IV66:IV78">IF(ISNUMBER(N66),N66,"")</f>
        <v/>
      </c>
    </row>
    <row r="67" spans="11:256" ht="15" customHeight="1">
      <c r="K67" s="2" t="str">
        <f>'Gene Table'!A63</f>
        <v>F01</v>
      </c>
      <c r="L67" s="2" t="str">
        <f>'Gene Table'!C63</f>
        <v>NM_001033886</v>
      </c>
      <c r="M67" s="69" t="e">
        <f>IF(ISNUMBER(Results!G63),LOG(Results!G63,2),NA())</f>
        <v>#N/A</v>
      </c>
      <c r="N67" s="70" t="e">
        <f>IF(ISNUMBER(Results!H63),Results!H63,NA())</f>
        <v>#N/A</v>
      </c>
      <c r="O67" s="2" t="str">
        <f>Results!J63</f>
        <v>Type 3</v>
      </c>
      <c r="P67" s="49"/>
      <c r="Q67" s="49"/>
      <c r="R67" s="49"/>
      <c r="IS67" s="2" t="str">
        <f>'Gene Table'!A63</f>
        <v>F01</v>
      </c>
      <c r="IT67" s="2" t="str">
        <f>'Gene Table'!C63</f>
        <v>NM_001033886</v>
      </c>
      <c r="IU67" s="69" t="str">
        <f t="shared" si="8"/>
        <v/>
      </c>
      <c r="IV67" s="70" t="str">
        <f t="shared" si="9"/>
        <v/>
      </c>
    </row>
    <row r="68" spans="11:256" ht="15" customHeight="1">
      <c r="K68" s="2" t="str">
        <f>'Gene Table'!A64</f>
        <v>F02</v>
      </c>
      <c r="L68" s="2" t="str">
        <f>'Gene Table'!C64</f>
        <v>NM_002913</v>
      </c>
      <c r="M68" s="69" t="e">
        <f>IF(ISNUMBER(Results!G64),LOG(Results!G64,2),NA())</f>
        <v>#N/A</v>
      </c>
      <c r="N68" s="70" t="e">
        <f>IF(ISNUMBER(Results!H64),Results!H64,NA())</f>
        <v>#N/A</v>
      </c>
      <c r="O68" s="2" t="str">
        <f>Results!J64</f>
        <v>Type 3</v>
      </c>
      <c r="P68" s="49"/>
      <c r="Q68" s="49"/>
      <c r="R68" s="49"/>
      <c r="IS68" s="2" t="str">
        <f>'Gene Table'!A64</f>
        <v>F02</v>
      </c>
      <c r="IT68" s="2" t="str">
        <f>'Gene Table'!C64</f>
        <v>NM_002913</v>
      </c>
      <c r="IU68" s="69" t="str">
        <f t="shared" si="8"/>
        <v/>
      </c>
      <c r="IV68" s="70" t="str">
        <f t="shared" si="9"/>
        <v/>
      </c>
    </row>
    <row r="69" spans="11:256" ht="15" customHeight="1">
      <c r="K69" s="2" t="str">
        <f>'Gene Table'!A65</f>
        <v>F03</v>
      </c>
      <c r="L69" s="2" t="str">
        <f>'Gene Table'!C65</f>
        <v>NM_000465</v>
      </c>
      <c r="M69" s="69" t="e">
        <f>IF(ISNUMBER(Results!G65),LOG(Results!G65,2),NA())</f>
        <v>#N/A</v>
      </c>
      <c r="N69" s="70" t="e">
        <f>IF(ISNUMBER(Results!H65),Results!H65,NA())</f>
        <v>#N/A</v>
      </c>
      <c r="O69" s="2" t="str">
        <f>Results!J65</f>
        <v>Type 3</v>
      </c>
      <c r="P69" s="49"/>
      <c r="Q69" s="49"/>
      <c r="R69" s="49"/>
      <c r="IS69" s="2" t="str">
        <f>'Gene Table'!A65</f>
        <v>F03</v>
      </c>
      <c r="IT69" s="2" t="str">
        <f>'Gene Table'!C65</f>
        <v>NM_000465</v>
      </c>
      <c r="IU69" s="69" t="str">
        <f t="shared" si="8"/>
        <v/>
      </c>
      <c r="IV69" s="70" t="str">
        <f t="shared" si="9"/>
        <v/>
      </c>
    </row>
    <row r="70" spans="11:256" ht="15" customHeight="1">
      <c r="K70" s="2" t="str">
        <f>'Gene Table'!A66</f>
        <v>F04</v>
      </c>
      <c r="L70" s="2" t="str">
        <f>'Gene Table'!C66</f>
        <v>NM_002716</v>
      </c>
      <c r="M70" s="69" t="e">
        <f>IF(ISNUMBER(Results!G66),LOG(Results!G66,2),NA())</f>
        <v>#N/A</v>
      </c>
      <c r="N70" s="70" t="e">
        <f>IF(ISNUMBER(Results!H66),Results!H66,NA())</f>
        <v>#N/A</v>
      </c>
      <c r="O70" s="2" t="str">
        <f>Results!J66</f>
        <v>Type 3</v>
      </c>
      <c r="P70" s="49"/>
      <c r="Q70" s="49"/>
      <c r="R70" s="49"/>
      <c r="IS70" s="2" t="str">
        <f>'Gene Table'!A66</f>
        <v>F04</v>
      </c>
      <c r="IT70" s="2" t="str">
        <f>'Gene Table'!C66</f>
        <v>NM_002716</v>
      </c>
      <c r="IU70" s="69" t="str">
        <f t="shared" si="8"/>
        <v/>
      </c>
      <c r="IV70" s="70" t="str">
        <f t="shared" si="9"/>
        <v/>
      </c>
    </row>
    <row r="71" spans="11:256" ht="15" customHeight="1">
      <c r="K71" s="2" t="str">
        <f>'Gene Table'!A67</f>
        <v>F05</v>
      </c>
      <c r="L71" s="2" t="str">
        <f>'Gene Table'!C67</f>
        <v>NM_000534</v>
      </c>
      <c r="M71" s="69" t="e">
        <f>IF(ISNUMBER(Results!G67),LOG(Results!G67,2),NA())</f>
        <v>#N/A</v>
      </c>
      <c r="N71" s="70" t="e">
        <f>IF(ISNUMBER(Results!H67),Results!H67,NA())</f>
        <v>#N/A</v>
      </c>
      <c r="O71" s="2" t="str">
        <f>Results!J67</f>
        <v>Type 3</v>
      </c>
      <c r="P71" s="49"/>
      <c r="Q71" s="49"/>
      <c r="R71" s="49"/>
      <c r="IS71" s="2" t="str">
        <f>'Gene Table'!A67</f>
        <v>F05</v>
      </c>
      <c r="IT71" s="2" t="str">
        <f>'Gene Table'!C67</f>
        <v>NM_000534</v>
      </c>
      <c r="IU71" s="69" t="str">
        <f t="shared" si="8"/>
        <v/>
      </c>
      <c r="IV71" s="70" t="str">
        <f t="shared" si="9"/>
        <v/>
      </c>
    </row>
    <row r="72" spans="11:256" ht="15" customHeight="1">
      <c r="K72" s="2" t="str">
        <f>'Gene Table'!A68</f>
        <v>F06</v>
      </c>
      <c r="L72" s="2" t="str">
        <f>'Gene Table'!C68</f>
        <v>NM_006218</v>
      </c>
      <c r="M72" s="69" t="e">
        <f>IF(ISNUMBER(Results!G68),LOG(Results!G68,2),NA())</f>
        <v>#N/A</v>
      </c>
      <c r="N72" s="70" t="e">
        <f>IF(ISNUMBER(Results!H68),Results!H68,NA())</f>
        <v>#N/A</v>
      </c>
      <c r="O72" s="2" t="str">
        <f>Results!J68</f>
        <v>Type 3</v>
      </c>
      <c r="P72" s="49"/>
      <c r="Q72" s="49"/>
      <c r="R72" s="49"/>
      <c r="IS72" s="2" t="str">
        <f>'Gene Table'!A68</f>
        <v>F06</v>
      </c>
      <c r="IT72" s="2" t="str">
        <f>'Gene Table'!C68</f>
        <v>NM_006218</v>
      </c>
      <c r="IU72" s="69" t="str">
        <f t="shared" si="8"/>
        <v/>
      </c>
      <c r="IV72" s="70" t="str">
        <f t="shared" si="9"/>
        <v/>
      </c>
    </row>
    <row r="73" spans="11:256" ht="15" customHeight="1">
      <c r="K73" s="2" t="str">
        <f>'Gene Table'!A69</f>
        <v>F07</v>
      </c>
      <c r="L73" s="2" t="str">
        <f>'Gene Table'!C69</f>
        <v>NM_001037872</v>
      </c>
      <c r="M73" s="69" t="e">
        <f>IF(ISNUMBER(Results!G69),LOG(Results!G69,2),NA())</f>
        <v>#N/A</v>
      </c>
      <c r="N73" s="70" t="e">
        <f>IF(ISNUMBER(Results!H69),Results!H69,NA())</f>
        <v>#N/A</v>
      </c>
      <c r="O73" s="2" t="str">
        <f>Results!J69</f>
        <v>Type 3</v>
      </c>
      <c r="P73" s="49"/>
      <c r="Q73" s="49"/>
      <c r="R73" s="49"/>
      <c r="IS73" s="2" t="str">
        <f>'Gene Table'!A69</f>
        <v>F07</v>
      </c>
      <c r="IT73" s="2" t="str">
        <f>'Gene Table'!C69</f>
        <v>NM_001037872</v>
      </c>
      <c r="IU73" s="69" t="str">
        <f t="shared" si="8"/>
        <v/>
      </c>
      <c r="IV73" s="70" t="str">
        <f t="shared" si="9"/>
        <v/>
      </c>
    </row>
    <row r="74" spans="11:256" ht="15" customHeight="1">
      <c r="K74" s="2" t="str">
        <f>'Gene Table'!A70</f>
        <v>F08</v>
      </c>
      <c r="L74" s="2" t="str">
        <f>'Gene Table'!C70</f>
        <v>NM_002592</v>
      </c>
      <c r="M74" s="69" t="e">
        <f>IF(ISNUMBER(Results!G70),LOG(Results!G70,2),NA())</f>
        <v>#N/A</v>
      </c>
      <c r="N74" s="70" t="e">
        <f>IF(ISNUMBER(Results!H70),Results!H70,NA())</f>
        <v>#N/A</v>
      </c>
      <c r="O74" s="2" t="str">
        <f>Results!J70</f>
        <v>Type 3</v>
      </c>
      <c r="P74" s="49"/>
      <c r="Q74" s="49"/>
      <c r="R74" s="49"/>
      <c r="IS74" s="2" t="str">
        <f>'Gene Table'!A70</f>
        <v>F08</v>
      </c>
      <c r="IT74" s="2" t="str">
        <f>'Gene Table'!C70</f>
        <v>NM_002592</v>
      </c>
      <c r="IU74" s="69" t="str">
        <f t="shared" si="8"/>
        <v/>
      </c>
      <c r="IV74" s="70" t="str">
        <f t="shared" si="9"/>
        <v/>
      </c>
    </row>
    <row r="75" spans="11:256" ht="15" customHeight="1">
      <c r="K75" s="2" t="str">
        <f>'Gene Table'!A71</f>
        <v>F09</v>
      </c>
      <c r="L75" s="2" t="str">
        <f>'Gene Table'!C71</f>
        <v>NM_000603</v>
      </c>
      <c r="M75" s="69" t="e">
        <f>IF(ISNUMBER(Results!G71),LOG(Results!G71,2),NA())</f>
        <v>#N/A</v>
      </c>
      <c r="N75" s="70" t="e">
        <f>IF(ISNUMBER(Results!H71),Results!H71,NA())</f>
        <v>#N/A</v>
      </c>
      <c r="O75" s="2" t="str">
        <f>Results!J71</f>
        <v>Type 3</v>
      </c>
      <c r="P75" s="49"/>
      <c r="Q75" s="49"/>
      <c r="R75" s="49"/>
      <c r="IS75" s="2" t="str">
        <f>'Gene Table'!A71</f>
        <v>F09</v>
      </c>
      <c r="IT75" s="2" t="str">
        <f>'Gene Table'!C71</f>
        <v>NM_000603</v>
      </c>
      <c r="IU75" s="69" t="str">
        <f t="shared" si="8"/>
        <v/>
      </c>
      <c r="IV75" s="70" t="str">
        <f t="shared" si="9"/>
        <v/>
      </c>
    </row>
    <row r="76" spans="11:256" ht="15" customHeight="1">
      <c r="K76" s="2" t="str">
        <f>'Gene Table'!A72</f>
        <v>F10</v>
      </c>
      <c r="L76" s="2" t="str">
        <f>'Gene Table'!C72</f>
        <v>NM_002485</v>
      </c>
      <c r="M76" s="69" t="e">
        <f>IF(ISNUMBER(Results!G72),LOG(Results!G72,2),NA())</f>
        <v>#N/A</v>
      </c>
      <c r="N76" s="70" t="e">
        <f>IF(ISNUMBER(Results!H72),Results!H72,NA())</f>
        <v>#N/A</v>
      </c>
      <c r="O76" s="2" t="str">
        <f>Results!J72</f>
        <v>Type 3</v>
      </c>
      <c r="P76" s="49"/>
      <c r="Q76" s="49"/>
      <c r="R76" s="49"/>
      <c r="IS76" s="2" t="str">
        <f>'Gene Table'!A72</f>
        <v>F10</v>
      </c>
      <c r="IT76" s="2" t="str">
        <f>'Gene Table'!C72</f>
        <v>NM_002485</v>
      </c>
      <c r="IU76" s="69" t="str">
        <f t="shared" si="8"/>
        <v/>
      </c>
      <c r="IV76" s="70" t="str">
        <f t="shared" si="9"/>
        <v/>
      </c>
    </row>
    <row r="77" spans="11:256" ht="15" customHeight="1">
      <c r="K77" s="2" t="str">
        <f>'Gene Table'!A73</f>
        <v>F11</v>
      </c>
      <c r="L77" s="2" t="str">
        <f>'Gene Table'!C73</f>
        <v>NM_002454</v>
      </c>
      <c r="M77" s="69" t="e">
        <f>IF(ISNUMBER(Results!G73),LOG(Results!G73,2),NA())</f>
        <v>#N/A</v>
      </c>
      <c r="N77" s="70" t="e">
        <f>IF(ISNUMBER(Results!H73),Results!H73,NA())</f>
        <v>#N/A</v>
      </c>
      <c r="O77" s="2" t="str">
        <f>Results!J73</f>
        <v>Type 3</v>
      </c>
      <c r="P77" s="49"/>
      <c r="Q77" s="49"/>
      <c r="R77" s="49"/>
      <c r="IS77" s="2" t="str">
        <f>'Gene Table'!A73</f>
        <v>F11</v>
      </c>
      <c r="IT77" s="2" t="str">
        <f>'Gene Table'!C73</f>
        <v>NM_002454</v>
      </c>
      <c r="IU77" s="69" t="str">
        <f t="shared" si="8"/>
        <v/>
      </c>
      <c r="IV77" s="70" t="str">
        <f t="shared" si="9"/>
        <v/>
      </c>
    </row>
    <row r="78" spans="11:256" ht="15" customHeight="1">
      <c r="K78" s="2" t="str">
        <f>'Gene Table'!A74</f>
        <v>F12</v>
      </c>
      <c r="L78" s="2" t="str">
        <f>'Gene Table'!C74</f>
        <v>NM_004994</v>
      </c>
      <c r="M78" s="69" t="e">
        <f>IF(ISNUMBER(Results!G74),LOG(Results!G74,2),NA())</f>
        <v>#N/A</v>
      </c>
      <c r="N78" s="70" t="e">
        <f>IF(ISNUMBER(Results!H74),Results!H74,NA())</f>
        <v>#N/A</v>
      </c>
      <c r="O78" s="2" t="str">
        <f>Results!J74</f>
        <v>Type 3</v>
      </c>
      <c r="P78" s="49"/>
      <c r="Q78" s="49"/>
      <c r="R78" s="49"/>
      <c r="IS78" s="2" t="str">
        <f>'Gene Table'!A74</f>
        <v>F12</v>
      </c>
      <c r="IT78" s="2" t="str">
        <f>'Gene Table'!C74</f>
        <v>NM_004994</v>
      </c>
      <c r="IU78" s="69" t="str">
        <f t="shared" si="8"/>
        <v/>
      </c>
      <c r="IV78" s="70" t="str">
        <f t="shared" si="9"/>
        <v/>
      </c>
    </row>
    <row r="79" spans="11:256" ht="15" customHeight="1">
      <c r="K79" s="2" t="str">
        <f>'Gene Table'!A75</f>
        <v>G01</v>
      </c>
      <c r="L79" s="2" t="str">
        <f>'Gene Table'!C75</f>
        <v>NM_004530</v>
      </c>
      <c r="M79" s="69" t="e">
        <f>IF(ISNUMBER(Results!G75),LOG(Results!G75,2),NA())</f>
        <v>#N/A</v>
      </c>
      <c r="N79" s="70" t="e">
        <f>IF(ISNUMBER(Results!H75),Results!H75,NA())</f>
        <v>#N/A</v>
      </c>
      <c r="O79" s="2" t="str">
        <f>Results!J75</f>
        <v>Type 3</v>
      </c>
      <c r="P79" s="49"/>
      <c r="Q79" s="49"/>
      <c r="R79" s="49"/>
      <c r="IS79" s="2" t="str">
        <f>'Gene Table'!A75</f>
        <v>G01</v>
      </c>
      <c r="IT79" s="2" t="str">
        <f>'Gene Table'!C75</f>
        <v>NM_004530</v>
      </c>
      <c r="IU79" s="69" t="str">
        <f aca="true" t="shared" si="10" ref="IU79:IU90">IF(ISNUMBER(M79),M79,"")</f>
        <v/>
      </c>
      <c r="IV79" s="70" t="str">
        <f aca="true" t="shared" si="11" ref="IV79:IV90">IF(ISNUMBER(N79),N79,"")</f>
        <v/>
      </c>
    </row>
    <row r="80" spans="11:256" ht="15" customHeight="1">
      <c r="K80" s="2" t="str">
        <f>'Gene Table'!A76</f>
        <v>G02</v>
      </c>
      <c r="L80" s="2" t="str">
        <f>'Gene Table'!C76</f>
        <v>NM_005904</v>
      </c>
      <c r="M80" s="69" t="e">
        <f>IF(ISNUMBER(Results!G76),LOG(Results!G76,2),NA())</f>
        <v>#N/A</v>
      </c>
      <c r="N80" s="70" t="e">
        <f>IF(ISNUMBER(Results!H76),Results!H76,NA())</f>
        <v>#N/A</v>
      </c>
      <c r="O80" s="2" t="str">
        <f>Results!J76</f>
        <v>Type 3</v>
      </c>
      <c r="P80" s="49"/>
      <c r="Q80" s="49"/>
      <c r="R80" s="49"/>
      <c r="IS80" s="2" t="str">
        <f>'Gene Table'!A76</f>
        <v>G02</v>
      </c>
      <c r="IT80" s="2" t="str">
        <f>'Gene Table'!C76</f>
        <v>NM_005904</v>
      </c>
      <c r="IU80" s="69" t="str">
        <f t="shared" si="10"/>
        <v/>
      </c>
      <c r="IV80" s="70" t="str">
        <f t="shared" si="11"/>
        <v/>
      </c>
    </row>
    <row r="81" spans="11:256" ht="15" customHeight="1">
      <c r="K81" s="2" t="str">
        <f>'Gene Table'!A77</f>
        <v>G03</v>
      </c>
      <c r="L81" s="2" t="str">
        <f>'Gene Table'!C77</f>
        <v>NM_002312</v>
      </c>
      <c r="M81" s="69" t="e">
        <f>IF(ISNUMBER(Results!G77),LOG(Results!G77,2),NA())</f>
        <v>#N/A</v>
      </c>
      <c r="N81" s="70" t="e">
        <f>IF(ISNUMBER(Results!H77),Results!H77,NA())</f>
        <v>#N/A</v>
      </c>
      <c r="O81" s="2" t="str">
        <f>Results!J77</f>
        <v>Type 3</v>
      </c>
      <c r="P81" s="49"/>
      <c r="Q81" s="49"/>
      <c r="R81" s="49"/>
      <c r="IS81" s="2" t="str">
        <f>'Gene Table'!A77</f>
        <v>G03</v>
      </c>
      <c r="IT81" s="2" t="str">
        <f>'Gene Table'!C77</f>
        <v>NM_002312</v>
      </c>
      <c r="IU81" s="69" t="str">
        <f t="shared" si="10"/>
        <v/>
      </c>
      <c r="IV81" s="70" t="str">
        <f t="shared" si="11"/>
        <v/>
      </c>
    </row>
    <row r="82" spans="11:256" ht="15" customHeight="1">
      <c r="K82" s="2" t="str">
        <f>'Gene Table'!A78</f>
        <v>G04</v>
      </c>
      <c r="L82" s="2" t="str">
        <f>'Gene Table'!C78</f>
        <v>NM_013289</v>
      </c>
      <c r="M82" s="69" t="e">
        <f>IF(ISNUMBER(Results!G78),LOG(Results!G78,2),NA())</f>
        <v>#N/A</v>
      </c>
      <c r="N82" s="70" t="e">
        <f>IF(ISNUMBER(Results!H78),Results!H78,NA())</f>
        <v>#N/A</v>
      </c>
      <c r="O82" s="2" t="str">
        <f>Results!J78</f>
        <v>Type 3</v>
      </c>
      <c r="P82" s="49"/>
      <c r="Q82" s="49"/>
      <c r="R82" s="49"/>
      <c r="IS82" s="2" t="str">
        <f>'Gene Table'!A78</f>
        <v>G04</v>
      </c>
      <c r="IT82" s="2" t="str">
        <f>'Gene Table'!C78</f>
        <v>NM_013289</v>
      </c>
      <c r="IU82" s="69" t="str">
        <f t="shared" si="10"/>
        <v/>
      </c>
      <c r="IV82" s="70" t="str">
        <f t="shared" si="11"/>
        <v/>
      </c>
    </row>
    <row r="83" spans="11:256" ht="15" customHeight="1">
      <c r="K83" s="2" t="str">
        <f>'Gene Table'!A79</f>
        <v>G05</v>
      </c>
      <c r="L83" s="2" t="str">
        <f>'Gene Table'!C79</f>
        <v>NM_002255</v>
      </c>
      <c r="M83" s="69" t="e">
        <f>IF(ISNUMBER(Results!G79),LOG(Results!G79,2),NA())</f>
        <v>#N/A</v>
      </c>
      <c r="N83" s="70" t="e">
        <f>IF(ISNUMBER(Results!H79),Results!H79,NA())</f>
        <v>#N/A</v>
      </c>
      <c r="O83" s="2" t="str">
        <f>Results!J79</f>
        <v>Type 3</v>
      </c>
      <c r="P83" s="49"/>
      <c r="Q83" s="49"/>
      <c r="R83" s="49"/>
      <c r="IS83" s="2" t="str">
        <f>'Gene Table'!A79</f>
        <v>G05</v>
      </c>
      <c r="IT83" s="2" t="str">
        <f>'Gene Table'!C79</f>
        <v>NM_002255</v>
      </c>
      <c r="IU83" s="69" t="str">
        <f t="shared" si="10"/>
        <v/>
      </c>
      <c r="IV83" s="70" t="str">
        <f t="shared" si="11"/>
        <v/>
      </c>
    </row>
    <row r="84" spans="11:256" ht="15" customHeight="1">
      <c r="K84" s="2" t="str">
        <f>'Gene Table'!A80</f>
        <v>G06</v>
      </c>
      <c r="L84" s="2" t="str">
        <f>'Gene Table'!C80</f>
        <v>NM_015868</v>
      </c>
      <c r="M84" s="69" t="e">
        <f>IF(ISNUMBER(Results!G80),LOG(Results!G80,2),NA())</f>
        <v>#N/A</v>
      </c>
      <c r="N84" s="70" t="e">
        <f>IF(ISNUMBER(Results!H80),Results!H80,NA())</f>
        <v>#N/A</v>
      </c>
      <c r="O84" s="2" t="str">
        <f>Results!J80</f>
        <v>Type 3</v>
      </c>
      <c r="P84" s="49"/>
      <c r="Q84" s="49"/>
      <c r="R84" s="49"/>
      <c r="IS84" s="2" t="str">
        <f>'Gene Table'!A80</f>
        <v>G06</v>
      </c>
      <c r="IT84" s="2" t="str">
        <f>'Gene Table'!C80</f>
        <v>NM_015868</v>
      </c>
      <c r="IU84" s="69" t="str">
        <f t="shared" si="10"/>
        <v/>
      </c>
      <c r="IV84" s="70" t="str">
        <f t="shared" si="11"/>
        <v/>
      </c>
    </row>
    <row r="85" spans="11:256" ht="15" customHeight="1">
      <c r="K85" s="2" t="str">
        <f>'Gene Table'!A81</f>
        <v>G07</v>
      </c>
      <c r="L85" s="2" t="str">
        <f>'Gene Table'!C81</f>
        <v>NM_014218</v>
      </c>
      <c r="M85" s="69" t="e">
        <f>IF(ISNUMBER(Results!G81),LOG(Results!G81,2),NA())</f>
        <v>#N/A</v>
      </c>
      <c r="N85" s="70" t="e">
        <f>IF(ISNUMBER(Results!H81),Results!H81,NA())</f>
        <v>#N/A</v>
      </c>
      <c r="O85" s="2" t="str">
        <f>Results!J81</f>
        <v>Type 3</v>
      </c>
      <c r="P85" s="49"/>
      <c r="Q85" s="49"/>
      <c r="R85" s="49"/>
      <c r="IS85" s="2" t="str">
        <f>'Gene Table'!A81</f>
        <v>G07</v>
      </c>
      <c r="IT85" s="2" t="str">
        <f>'Gene Table'!C81</f>
        <v>NM_014218</v>
      </c>
      <c r="IU85" s="69" t="str">
        <f t="shared" si="10"/>
        <v/>
      </c>
      <c r="IV85" s="70" t="str">
        <f t="shared" si="11"/>
        <v/>
      </c>
    </row>
    <row r="86" spans="11:256" ht="15" customHeight="1">
      <c r="K86" s="2" t="str">
        <f>'Gene Table'!A82</f>
        <v>G08</v>
      </c>
      <c r="L86" s="2" t="str">
        <f>'Gene Table'!C82</f>
        <v>NM_002253</v>
      </c>
      <c r="M86" s="69" t="e">
        <f>IF(ISNUMBER(Results!G82),LOG(Results!G82,2),NA())</f>
        <v>#N/A</v>
      </c>
      <c r="N86" s="70" t="e">
        <f>IF(ISNUMBER(Results!H82),Results!H82,NA())</f>
        <v>#N/A</v>
      </c>
      <c r="O86" s="2" t="str">
        <f>Results!J82</f>
        <v>Type 3</v>
      </c>
      <c r="P86" s="49"/>
      <c r="Q86" s="49"/>
      <c r="R86" s="49"/>
      <c r="IS86" s="2" t="str">
        <f>'Gene Table'!A82</f>
        <v>G08</v>
      </c>
      <c r="IT86" s="2" t="str">
        <f>'Gene Table'!C82</f>
        <v>NM_002253</v>
      </c>
      <c r="IU86" s="69" t="str">
        <f t="shared" si="10"/>
        <v/>
      </c>
      <c r="IV86" s="70" t="str">
        <f t="shared" si="11"/>
        <v/>
      </c>
    </row>
    <row r="87" spans="11:256" ht="15" customHeight="1">
      <c r="K87" s="2" t="str">
        <f>'Gene Table'!A83</f>
        <v>G09</v>
      </c>
      <c r="L87" s="2" t="str">
        <f>'Gene Table'!C83</f>
        <v>NM_000215</v>
      </c>
      <c r="M87" s="69" t="e">
        <f>IF(ISNUMBER(Results!G83),LOG(Results!G83,2),NA())</f>
        <v>#N/A</v>
      </c>
      <c r="N87" s="70" t="e">
        <f>IF(ISNUMBER(Results!H83),Results!H83,NA())</f>
        <v>#N/A</v>
      </c>
      <c r="O87" s="2" t="str">
        <f>Results!J83</f>
        <v>Type 3</v>
      </c>
      <c r="P87" s="49"/>
      <c r="Q87" s="49"/>
      <c r="R87" s="49"/>
      <c r="IS87" s="2" t="str">
        <f>'Gene Table'!A83</f>
        <v>G09</v>
      </c>
      <c r="IT87" s="2" t="str">
        <f>'Gene Table'!C83</f>
        <v>NM_000215</v>
      </c>
      <c r="IU87" s="69" t="str">
        <f t="shared" si="10"/>
        <v/>
      </c>
      <c r="IV87" s="70" t="str">
        <f t="shared" si="11"/>
        <v/>
      </c>
    </row>
    <row r="88" spans="11:256" ht="15" customHeight="1">
      <c r="K88" s="2" t="str">
        <f>'Gene Table'!A84</f>
        <v>G10</v>
      </c>
      <c r="L88" s="2" t="str">
        <f>'Gene Table'!C84</f>
        <v>NM_001571</v>
      </c>
      <c r="M88" s="69" t="e">
        <f>IF(ISNUMBER(Results!G84),LOG(Results!G84,2),NA())</f>
        <v>#N/A</v>
      </c>
      <c r="N88" s="70" t="e">
        <f>IF(ISNUMBER(Results!H84),Results!H84,NA())</f>
        <v>#N/A</v>
      </c>
      <c r="O88" s="2" t="str">
        <f>Results!J84</f>
        <v>Type 3</v>
      </c>
      <c r="P88" s="49"/>
      <c r="Q88" s="49"/>
      <c r="R88" s="49"/>
      <c r="IS88" s="2" t="str">
        <f>'Gene Table'!A84</f>
        <v>G10</v>
      </c>
      <c r="IT88" s="2" t="str">
        <f>'Gene Table'!C84</f>
        <v>NM_001571</v>
      </c>
      <c r="IU88" s="69" t="str">
        <f t="shared" si="10"/>
        <v/>
      </c>
      <c r="IV88" s="70" t="str">
        <f t="shared" si="11"/>
        <v/>
      </c>
    </row>
    <row r="89" spans="11:256" ht="15" customHeight="1">
      <c r="K89" s="2" t="str">
        <f>'Gene Table'!A85</f>
        <v>G11</v>
      </c>
      <c r="L89" s="2" t="str">
        <f>'Gene Table'!C85</f>
        <v>NM_001557</v>
      </c>
      <c r="M89" s="69" t="e">
        <f>IF(ISNUMBER(Results!G85),LOG(Results!G85,2),NA())</f>
        <v>#N/A</v>
      </c>
      <c r="N89" s="70" t="e">
        <f>IF(ISNUMBER(Results!H85),Results!H85,NA())</f>
        <v>#N/A</v>
      </c>
      <c r="O89" s="2" t="str">
        <f>Results!J85</f>
        <v>Type 3</v>
      </c>
      <c r="P89" s="49"/>
      <c r="Q89" s="49"/>
      <c r="R89" s="49"/>
      <c r="IS89" s="2" t="str">
        <f>'Gene Table'!A85</f>
        <v>G11</v>
      </c>
      <c r="IT89" s="2" t="str">
        <f>'Gene Table'!C85</f>
        <v>NM_001557</v>
      </c>
      <c r="IU89" s="69" t="str">
        <f t="shared" si="10"/>
        <v/>
      </c>
      <c r="IV89" s="70" t="str">
        <f t="shared" si="11"/>
        <v/>
      </c>
    </row>
    <row r="90" spans="11:256" ht="15" customHeight="1">
      <c r="K90" s="2" t="str">
        <f>'Gene Table'!A86</f>
        <v>G12</v>
      </c>
      <c r="L90" s="2" t="str">
        <f>'Gene Table'!C86</f>
        <v>NM_000634</v>
      </c>
      <c r="M90" s="69" t="e">
        <f>IF(ISNUMBER(Results!G86),LOG(Results!G86,2),NA())</f>
        <v>#N/A</v>
      </c>
      <c r="N90" s="70" t="e">
        <f>IF(ISNUMBER(Results!H86),Results!H86,NA())</f>
        <v>#N/A</v>
      </c>
      <c r="O90" s="2" t="str">
        <f>Results!J86</f>
        <v>Type 3</v>
      </c>
      <c r="P90" s="49"/>
      <c r="Q90" s="49"/>
      <c r="R90" s="49"/>
      <c r="IS90" s="2" t="str">
        <f>'Gene Table'!A86</f>
        <v>G12</v>
      </c>
      <c r="IT90" s="2" t="str">
        <f>'Gene Table'!C86</f>
        <v>NM_000634</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NM_000546</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NM_000546</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NM_000546</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NM_000546</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BC008403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BC008403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BC008403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BC008403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NM_000594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NM_000594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NM_000594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NM_000594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NM_005957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NM_005957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NM_005957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NM_005957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NM_000572</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NM_000572</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NM_000572</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NM_000572</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NM_006297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NM_006297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NM_006297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NM_006297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NM_002116</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NM_002116</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NM_002116</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NM_002116</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NM_000499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NM_000499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NM_000499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NM_000499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NM_000639</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NM_000639</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NM_000639</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NM_000639</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25.5">
      <c r="A13" s="11" t="str">
        <f>'Gene Table'!C12</f>
        <v>NM_001037631</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NM_001037631</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NM_001037631</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NM_001037631</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NM_000660</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NM_000660</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NM_000660</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NM_000660</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NM_000593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NM_000593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NM_000593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NM_000593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NM_000577</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NM_000577</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NM_000577</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NM_000577</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NM_000544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NM_000544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NM_000544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NM_000544</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NM_053056</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NM_053056</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NM_053056</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NM_053056</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NM_000600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NM_000600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NM_000600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NM_000600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NM_000576</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NM_000576</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NM_000576</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NM_000576</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NM_002187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NM_002187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NM_002187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NM_002187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NM_005228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NM_005228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NM_005228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NM_005228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NM_000773</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NM_000773</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NM_000773</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NM_000773</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NM_002542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NM_002542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NM_002542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NM_002542</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NM_000903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NM_000903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NM_000903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NM_000903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NM_006139</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NM_006139</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NM_006139</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NM_006139</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NM_005432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NM_005432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NM_005432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NM_005432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NM_002392</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NM_002392</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NM_002392</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NM_002392</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NM_001562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NM_001562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NM_001562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NM_001562</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NM_012092</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NM_012092</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NM_012092</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NM_012092</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NM_000120</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NM_000120</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NM_000120</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NM_000120</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NM_000015</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NM_000015</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NM_000015</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NM_000015</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NM_001040280</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NM_001040280</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NM_001040280</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NM_001040280</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NM_001025366</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NM_001025366</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NM_001025366</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NM_001025366</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NM_000636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NM_000636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NM_000636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NM_000636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NM_000963</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NM_000963</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NM_000963</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NM_000963</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NM_002800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NM_002800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NM_002800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NM_002800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NM_148919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NM_148919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NM_148919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NM_148919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NM_000625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NM_000625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NM_000625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NM_000625</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NM_000254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NM_000254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NM_000254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NM_000254</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NM_000250</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NM_000250</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NM_000250</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NM_000250</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NM_002421</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NM_002421</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NM_002421</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NM_002421</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NM_002198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NM_002198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NM_002198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NM_002198</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NM_000882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NM_000882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NM_000882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NM_000882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NM_001641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NM_001641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NM_001641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NM_001641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NM_000579</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NM_000579</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NM_000579</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NM_000579</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NM_005427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NM_005427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NM_005427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NM_005427</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NM_006737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NM_006737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NM_006737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NM_006737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NM_001123396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NM_001123396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NM_001123396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NM_001123396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BC071181</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BC071181</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BC071181</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BC071181</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NM_130398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NM_130398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NM_130398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NM_130398</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NM_004360</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NM_004360</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NM_004360</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NM_004360</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NM_001254</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NM_001254</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NM_001254</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NM_001254</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NM_175862</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NM_175862</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NM_175862</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NM_175862</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NM_005191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NM_005191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NM_005191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NM_005191</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NM_003878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NM_003878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NM_003878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NM_003878</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NM_004628</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NM_004628</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NM_004628</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NM_004628</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NM_172208</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NM_172208</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NM_172208</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NM_172208</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NM_007315</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NM_007315</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NM_007315</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NM_007315</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NM_021978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NM_021978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NM_021978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NM_021978</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NM_000059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NM_000059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NM_000059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NM_000059</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NM_003062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NM_003062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NM_003062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NM_003062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NM_006747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NM_006747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NM_006747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NM_006747</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NM_001033886</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NM_001033886</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NM_001033886</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NM_001033886</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NM_002913</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NM_002913</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NM_002913</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NM_002913</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NM_000465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NM_000465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NM_000465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NM_000465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NM_002716</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NM_002716</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NM_002716</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NM_002716</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NM_000534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NM_000534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NM_000534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NM_000534</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NM_006218</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NM_006218</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NM_006218</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NM_006218</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NM_001037872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NM_001037872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NM_001037872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NM_001037872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NM_002592</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NM_002592</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NM_002592</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NM_002592</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NM_000603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NM_000603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NM_000603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NM_000603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NM_002485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NM_002485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NM_002485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NM_002485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NM_002454</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NM_002454</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NM_002454</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NM_002454</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NM_004994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NM_004994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NM_004994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NM_004994</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NM_004530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NM_004530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NM_004530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NM_004530</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NM_005904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NM_005904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NM_005904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NM_005904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NM_002312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NM_002312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NM_002312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NM_002312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NM_013289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NM_013289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NM_013289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NM_013289</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NM_002255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NM_002255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NM_002255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NM_002255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NM_015868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NM_015868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NM_015868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NM_015868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NM_014218</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NM_014218</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NM_014218</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NM_014218</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NM_002253</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NM_002253</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NM_002253</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NM_002253</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NM_000215</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NM_000215</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NM_000215</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NM_000215</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NM_001571</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NM_001571</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NM_001571</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NM_001571</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NM_001557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NM_001557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NM_001557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NM_001557</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NM_000634</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NM_000634</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NM_000634</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NM_000634</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98" sqref="C98"/>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F20" sqref="F20"/>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6"/>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6"/>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6"/>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NM_002116</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NM_000499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6"/>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NM_000639</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NM_001037631</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6"/>
    </row>
    <row r="13" spans="1:14" ht="12.75">
      <c r="A13" s="2" t="str">
        <f>'Gene Table'!C13</f>
        <v>NM_000660</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NM_000593</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6"/>
    </row>
    <row r="15" spans="1:14" ht="12.75">
      <c r="A15" s="2" t="str">
        <f>'Gene Table'!C15</f>
        <v>NM_000577</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NM_000544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6"/>
    </row>
    <row r="17" spans="1:14" ht="12.75">
      <c r="A17" s="2" t="str">
        <f>'Gene Table'!C17</f>
        <v>NM_053056</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NM_000600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6"/>
    </row>
    <row r="19" spans="1:14" ht="12.75">
      <c r="A19" s="2" t="str">
        <f>'Gene Table'!C19</f>
        <v>NM_000576</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NM_002187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6"/>
    </row>
    <row r="21" spans="1:14" ht="12.75">
      <c r="A21" s="2" t="str">
        <f>'Gene Table'!C21</f>
        <v>NM_005228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NM_000773</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6"/>
    </row>
    <row r="23" spans="1:14" ht="12.75">
      <c r="A23" s="2" t="str">
        <f>'Gene Table'!C23</f>
        <v>NM_002542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NM_000903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6"/>
    </row>
    <row r="25" spans="1:14" ht="12.75">
      <c r="A25" s="2" t="str">
        <f>'Gene Table'!C25</f>
        <v>NM_006139</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NM_005432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6"/>
    </row>
    <row r="27" spans="1:14" ht="12.75">
      <c r="A27" s="2" t="str">
        <f>'Gene Table'!C27</f>
        <v>NM_002392</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NM_001562</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6"/>
    </row>
    <row r="29" spans="1:14" ht="12.75">
      <c r="A29" s="2" t="str">
        <f>'Gene Table'!C29</f>
        <v>NM_012092</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NM_000120</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6"/>
    </row>
    <row r="31" spans="1:14" ht="13.5">
      <c r="A31" s="2" t="str">
        <f>'Gene Table'!C31</f>
        <v>NM_000015</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NM_001040280</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6"/>
    </row>
    <row r="33" spans="1:14" ht="13.5">
      <c r="A33" s="2" t="str">
        <f>'Gene Table'!C33</f>
        <v>NM_001025366</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NM_000636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6"/>
    </row>
    <row r="35" spans="1:14" ht="13.5">
      <c r="A35" s="2" t="str">
        <f>'Gene Table'!C35</f>
        <v>NM_000963</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NM_002800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6"/>
    </row>
    <row r="37" spans="1:14" ht="13.5">
      <c r="A37" s="2" t="str">
        <f>'Gene Table'!C37</f>
        <v>NM_148919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NM_000625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6"/>
    </row>
    <row r="39" spans="1:14" ht="13.5">
      <c r="A39" s="2" t="str">
        <f>'Gene Table'!C39</f>
        <v>NM_000254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NM_000250</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6"/>
    </row>
    <row r="41" spans="1:14" ht="13.5">
      <c r="A41" s="2" t="str">
        <f>'Gene Table'!C41</f>
        <v>NM_002421</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NM_002198</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6"/>
    </row>
    <row r="43" spans="1:14" ht="13.5">
      <c r="A43" s="2" t="str">
        <f>'Gene Table'!C43</f>
        <v>NM_000882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NM_001641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6"/>
    </row>
    <row r="45" spans="1:14" ht="13.5">
      <c r="A45" s="2" t="str">
        <f>'Gene Table'!C45</f>
        <v>NM_000579</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NM_005427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6"/>
    </row>
    <row r="47" spans="1:14" ht="13.5">
      <c r="A47" s="2" t="str">
        <f>'Gene Table'!C47</f>
        <v>NM_006737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NM_001123396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6"/>
    </row>
    <row r="49" spans="1:14" ht="13.5">
      <c r="A49" s="2" t="str">
        <f>'Gene Table'!C49</f>
        <v>BC071181</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NM_130398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6"/>
    </row>
    <row r="51" spans="1:14" ht="13.5">
      <c r="A51" s="2" t="str">
        <f>'Gene Table'!C51</f>
        <v>NM_004360</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NM_001254</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6"/>
    </row>
    <row r="53" spans="1:14" ht="13.5">
      <c r="A53" s="2" t="str">
        <f>'Gene Table'!C53</f>
        <v>NM_175862</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NM_005191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6"/>
    </row>
    <row r="55" spans="1:14" ht="13.5">
      <c r="A55" s="2" t="str">
        <f>'Gene Table'!C55</f>
        <v>NM_003878</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NM_004628</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6"/>
    </row>
    <row r="57" spans="1:14" ht="13.5">
      <c r="A57" s="2" t="str">
        <f>'Gene Table'!C57</f>
        <v>NM_172208</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NM_007315</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6"/>
    </row>
    <row r="59" spans="1:14" ht="13.5">
      <c r="A59" s="2" t="str">
        <f>'Gene Table'!C59</f>
        <v>NM_021978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NM_000059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6"/>
    </row>
    <row r="61" spans="1:14" ht="13.5">
      <c r="A61" s="2" t="str">
        <f>'Gene Table'!C61</f>
        <v>NM_003062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NM_006747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6"/>
    </row>
    <row r="63" spans="1:14" ht="13.5">
      <c r="A63" s="2" t="str">
        <f>'Gene Table'!C63</f>
        <v>NM_001033886</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NM_002913</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6"/>
    </row>
    <row r="65" spans="1:14" ht="13.5">
      <c r="A65" s="2" t="str">
        <f>'Gene Table'!C65</f>
        <v>NM_000465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NM_002716</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6"/>
    </row>
    <row r="67" spans="1:14" ht="13.5">
      <c r="A67" s="2" t="str">
        <f>'Gene Table'!C67</f>
        <v>NM_000534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NM_006218</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6"/>
    </row>
    <row r="69" spans="1:14" ht="13.5">
      <c r="A69" s="2" t="str">
        <f>'Gene Table'!C69</f>
        <v>NM_001037872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NM_002592</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6"/>
    </row>
    <row r="71" spans="1:14" ht="13.5">
      <c r="A71" s="2" t="str">
        <f>'Gene Table'!C71</f>
        <v>NM_000603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NM_002485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6"/>
    </row>
    <row r="73" spans="1:14" ht="13.5">
      <c r="A73" s="2" t="str">
        <f>'Gene Table'!C73</f>
        <v>NM_002454</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NM_004994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6"/>
    </row>
    <row r="75" spans="1:14" ht="13.5">
      <c r="A75" s="2" t="str">
        <f>'Gene Table'!C75</f>
        <v>NM_004530</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NM_005904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6"/>
    </row>
    <row r="77" spans="1:14" ht="13.5">
      <c r="A77" s="2" t="str">
        <f>'Gene Table'!C77</f>
        <v>NM_002312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NM_013289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6"/>
    </row>
    <row r="79" spans="1:14" ht="13.5">
      <c r="A79" s="2" t="str">
        <f>'Gene Table'!C79</f>
        <v>NM_002255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NM_015868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6"/>
    </row>
    <row r="81" spans="1:14" ht="13.5">
      <c r="A81" s="2" t="str">
        <f>'Gene Table'!C81</f>
        <v>NM_014218</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NM_002253</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6"/>
    </row>
    <row r="83" spans="1:14" ht="13.5">
      <c r="A83" s="2" t="str">
        <f>'Gene Table'!C83</f>
        <v>NM_000215</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NM_001571</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6"/>
    </row>
    <row r="85" spans="1:14" ht="13.5">
      <c r="A85" s="2" t="str">
        <f>'Gene Table'!C85</f>
        <v>NM_001557</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NM_000634</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6"/>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6"/>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6"/>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6"/>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6"/>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6"/>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6"/>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97" sqref="O97"/>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6"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17" t="s">
        <v>379</v>
      </c>
      <c r="N2" s="7" t="s">
        <v>391</v>
      </c>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NM_002116</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NM_000499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NM_000639</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NM_001037631</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NM_000660</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NM_000593</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NM_000577</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NM_000544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NM_053056</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NM_000600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NM_000576</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NM_002187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NM_005228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NM_000773</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NM_002542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NM_000903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NM_006139</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NM_005432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NM_002392</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NM_001562</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NM_012092</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NM_000120</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NM_000015</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NM_001040280</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NM_001025366</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NM_000636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NM_000963</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NM_002800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NM_148919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NM_000625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NM_000254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NM_000250</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NM_002421</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NM_002198</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NM_000882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NM_001641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NM_000579</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NM_005427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NM_006737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NM_001123396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BC071181</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NM_130398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NM_004360</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NM_001254</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NM_175862</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NM_005191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NM_003878</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NM_004628</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NM_172208</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NM_007315</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NM_021978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NM_000059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NM_003062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NM_006747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NM_001033886</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NM_002913</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NM_000465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NM_002716</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NM_000534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NM_006218</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NM_001037872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NM_002592</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NM_000603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NM_002485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NM_002454</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NM_004994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NM_004530</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NM_005904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NM_002312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NM_013289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NM_002255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NM_015868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NM_014218</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NM_002253</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NM_000215</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NM_001571</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NM_001557</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NM_000634</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398</v>
      </c>
      <c r="Q1" s="146" t="s">
        <v>376</v>
      </c>
      <c r="R1" s="7" t="str">
        <f>Results!D2</f>
        <v>Control Sample</v>
      </c>
      <c r="S1" s="7"/>
      <c r="T1" s="7"/>
      <c r="U1" s="7"/>
      <c r="V1" s="7"/>
      <c r="W1" s="7"/>
      <c r="X1" s="7"/>
      <c r="Y1" s="7"/>
      <c r="Z1" s="7"/>
      <c r="AA1" s="7"/>
    </row>
    <row r="2" spans="1:27" ht="12.75">
      <c r="A2" s="164"/>
      <c r="C2" s="146"/>
      <c r="D2" s="165" t="s">
        <v>381</v>
      </c>
      <c r="E2" s="165" t="s">
        <v>382</v>
      </c>
      <c r="F2" s="165" t="s">
        <v>383</v>
      </c>
      <c r="G2" s="165" t="s">
        <v>384</v>
      </c>
      <c r="H2" s="165" t="s">
        <v>385</v>
      </c>
      <c r="I2" s="165" t="s">
        <v>386</v>
      </c>
      <c r="J2" s="165" t="s">
        <v>387</v>
      </c>
      <c r="K2" s="165" t="s">
        <v>388</v>
      </c>
      <c r="L2" s="165" t="s">
        <v>389</v>
      </c>
      <c r="M2" s="165" t="s">
        <v>390</v>
      </c>
      <c r="O2" s="164"/>
      <c r="Q2" s="146"/>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D34" sqref="D34"/>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399</v>
      </c>
      <c r="B1" s="110"/>
      <c r="C1" s="110"/>
      <c r="D1" s="110"/>
      <c r="E1" s="110"/>
      <c r="F1" s="110"/>
      <c r="G1" s="110"/>
      <c r="H1" s="121"/>
      <c r="I1" s="17" t="s">
        <v>400</v>
      </c>
      <c r="J1" s="149"/>
      <c r="K1" s="154"/>
      <c r="L1" s="155" t="str">
        <f>Results!E2</f>
        <v>Test Sample</v>
      </c>
      <c r="M1" s="50"/>
    </row>
    <row r="2" spans="1:13" ht="15.75" customHeight="1">
      <c r="A2" s="15" t="s">
        <v>401</v>
      </c>
      <c r="B2" s="15"/>
      <c r="C2" s="122" t="str">
        <f>'Gene Table'!C1</f>
        <v>QG066</v>
      </c>
      <c r="D2" s="123"/>
      <c r="E2" s="124"/>
      <c r="F2" s="125"/>
      <c r="G2" s="125"/>
      <c r="H2" s="126"/>
      <c r="I2" s="17" t="s">
        <v>402</v>
      </c>
      <c r="J2" s="149"/>
      <c r="K2" s="154"/>
      <c r="L2" s="156" t="str">
        <f>Results!F2</f>
        <v>Control Sample</v>
      </c>
      <c r="M2" s="157"/>
    </row>
    <row r="3" spans="1:16" ht="15" customHeight="1">
      <c r="A3" s="127" t="s">
        <v>403</v>
      </c>
      <c r="B3" s="128"/>
      <c r="C3" s="129"/>
      <c r="D3" s="129"/>
      <c r="E3" s="129"/>
      <c r="F3" s="129"/>
      <c r="G3" s="129"/>
      <c r="H3" s="125"/>
      <c r="I3" s="139"/>
      <c r="J3" s="143"/>
      <c r="K3" s="143"/>
      <c r="L3" s="140"/>
      <c r="M3" s="140"/>
      <c r="P3" s="158"/>
    </row>
    <row r="4" spans="1:16" ht="15" customHeight="1">
      <c r="A4" s="130"/>
      <c r="B4" s="131"/>
      <c r="C4" s="132" t="s">
        <v>404</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405</v>
      </c>
      <c r="B6" s="137"/>
      <c r="C6" s="132" t="s">
        <v>404</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406</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407</v>
      </c>
      <c r="M10" s="99" t="s">
        <v>408</v>
      </c>
    </row>
    <row r="11" spans="1:13" ht="15" customHeight="1">
      <c r="A11" s="146" t="s">
        <v>409</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410</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411</v>
      </c>
    </row>
    <row r="13" spans="1:13" ht="15" customHeight="1">
      <c r="A13" s="146" t="s">
        <v>412</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413</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411</v>
      </c>
    </row>
    <row r="15" spans="1:13" ht="15" customHeight="1">
      <c r="A15" s="76" t="str">
        <f>L2</f>
        <v>Control Sample</v>
      </c>
      <c r="B15" s="77"/>
      <c r="C15" s="77"/>
      <c r="D15" s="77"/>
      <c r="E15" s="77"/>
      <c r="F15" s="77"/>
      <c r="G15" s="77"/>
      <c r="H15" s="77"/>
      <c r="I15" s="77"/>
      <c r="J15" s="77"/>
      <c r="K15" s="77"/>
      <c r="L15" s="77"/>
      <c r="M15" s="78"/>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407</v>
      </c>
      <c r="M16" s="99" t="s">
        <v>408</v>
      </c>
    </row>
    <row r="17" spans="1:13" ht="15" customHeight="1">
      <c r="A17" s="146" t="s">
        <v>409</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410</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411</v>
      </c>
    </row>
    <row r="19" spans="1:13" ht="15" customHeight="1">
      <c r="A19" s="146" t="s">
        <v>412</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413</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411</v>
      </c>
    </row>
    <row r="21" spans="1:11" ht="15" customHeight="1">
      <c r="A21" s="148" t="s">
        <v>414</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415</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416</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415</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416</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417</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418</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419</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420</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419</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0" activePane="bottomLeft" state="frozen"/>
      <selection pane="bottomLeft" activeCell="A98" sqref="A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15" t="s">
        <v>6</v>
      </c>
      <c r="B1" s="15" t="s">
        <v>376</v>
      </c>
      <c r="C1" s="97" t="s">
        <v>421</v>
      </c>
      <c r="D1" s="98"/>
      <c r="E1" s="97" t="s">
        <v>422</v>
      </c>
      <c r="F1" s="98"/>
      <c r="G1" s="99" t="s">
        <v>423</v>
      </c>
      <c r="H1" s="99" t="s">
        <v>424</v>
      </c>
      <c r="I1" s="99" t="s">
        <v>425</v>
      </c>
      <c r="J1" s="6" t="s">
        <v>426</v>
      </c>
    </row>
    <row r="2" spans="1:10" s="95" customFormat="1" ht="29.25" customHeight="1">
      <c r="A2" s="100"/>
      <c r="B2" s="100"/>
      <c r="C2" s="101" t="str">
        <f>E2</f>
        <v>Test Sample</v>
      </c>
      <c r="D2" s="101" t="str">
        <f>F2</f>
        <v>Control Sample</v>
      </c>
      <c r="E2" s="102" t="s">
        <v>427</v>
      </c>
      <c r="F2" s="102" t="s">
        <v>428</v>
      </c>
      <c r="G2" s="101" t="str">
        <f>C2&amp;" /"&amp;D2</f>
        <v>Test Sample /Control Sample</v>
      </c>
      <c r="H2" s="101" t="s">
        <v>429</v>
      </c>
      <c r="I2" s="101" t="str">
        <f>C2&amp;" /"&amp;D2</f>
        <v>Test Sample /Control Sample</v>
      </c>
      <c r="J2" s="8"/>
    </row>
    <row r="3" spans="1:10" ht="15" customHeight="1">
      <c r="A3" s="103" t="str">
        <f>'Gene Table'!C3</f>
        <v>NM_000546</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BC008403</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NM_000594</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NM_005957</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NM_000572</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NM_006297</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NM_002116</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NM_000499</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NM_000639</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NM_001037631</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NM_000660</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NM_000593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NM_000577</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NM_000544</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NM_053056</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NM_000600</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NM_000576</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NM_002187</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NM_005228</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NM_000773</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NM_002542</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NM_000903</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NM_006139</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NM_005432</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NM_002392</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NM_001562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NM_012092</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NM_000120</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NM_000015</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NM_001040280</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NM_001025366</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NM_000636</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NM_000963</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NM_002800</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NM_148919</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NM_000625</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NM_000254</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NM_000250</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NM_002421</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NM_002198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NM_000882</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NM_001641</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NM_000579</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NM_005427</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NM_006737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NM_001123396</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BC071181</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NM_130398</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NM_004360</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NM_001254</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NM_175862</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NM_005191</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NM_003878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NM_004628</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NM_172208</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NM_007315</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NM_021978</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NM_000059</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NM_003062</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NM_006747</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NM_001033886</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NM_002913</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NM_000465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NM_002716</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NM_000534</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90">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NM_006218</v>
      </c>
      <c r="B68" s="104" t="s">
        <v>267</v>
      </c>
      <c r="C68" s="105" t="str">
        <f>Calculations!BO69</f>
        <v>N/A</v>
      </c>
      <c r="D68" s="105" t="str">
        <f>Calculations!BP69</f>
        <v>N/A</v>
      </c>
      <c r="E68" s="106" t="str">
        <f aca="true" t="shared" si="7" ref="E68:E90">IF(ISERROR(2^-C68),"N/A",2^-C68)</f>
        <v>N/A</v>
      </c>
      <c r="F68" s="106" t="str">
        <f aca="true" t="shared" si="8" ref="F68:F90">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NM_001037872</v>
      </c>
      <c r="B69" s="104" t="s">
        <v>271</v>
      </c>
      <c r="C69" s="105" t="str">
        <f>Calculations!BO70</f>
        <v>N/A</v>
      </c>
      <c r="D69" s="105" t="str">
        <f>Calculations!BP70</f>
        <v>N/A</v>
      </c>
      <c r="E69" s="106" t="str">
        <f t="shared" si="7"/>
        <v>N/A</v>
      </c>
      <c r="F69" s="106" t="str">
        <f t="shared" si="8"/>
        <v>N/A</v>
      </c>
      <c r="G69" s="105" t="str">
        <f aca="true" t="shared" si="9" ref="G69:G90">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NM_002592</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NM_000603</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NM_002485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NM_002454</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NM_004994</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NM_004530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NM_005904</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NM_002312</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NM_013289</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NM_002255</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NM_015868</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NM_014218</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NM_002253</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NM_000215</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NM_001571</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3" t="str">
        <f>'Gene Table'!C85</f>
        <v>NM_001557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NM_000634</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t="shared" si="7"/>
        <v>N/A</v>
      </c>
      <c r="F87" s="106" t="str">
        <f t="shared" si="8"/>
        <v>N/A</v>
      </c>
      <c r="G87" s="105" t="str">
        <f t="shared" si="9"/>
        <v>N/A</v>
      </c>
      <c r="H87" s="107" t="str">
        <f>IF(OR(COUNT(Calculations!BS88:CB88)&lt;3,COUNT(Calculations!CC88:CL88)&lt;3),"N/A",IF(ISERROR(TTEST(Calculations!CC88:CL88,Calculations!BS88:CB88,2,2)),"N/A",TTEST(Calculations!CC88:CL88,Calculations!BS88:CB88,2,2)))</f>
        <v>N/A</v>
      </c>
      <c r="I87" s="112" t="str">
        <f t="shared" si="6"/>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7"/>
        <v>N/A</v>
      </c>
      <c r="F88" s="106" t="str">
        <f t="shared" si="8"/>
        <v>N/A</v>
      </c>
      <c r="G88" s="105" t="str">
        <f t="shared" si="9"/>
        <v>N/A</v>
      </c>
      <c r="H88" s="107" t="str">
        <f>IF(OR(COUNT(Calculations!BS89:CB89)&lt;3,COUNT(Calculations!CC89:CL89)&lt;3),"N/A",IF(ISERROR(TTEST(Calculations!CC89:CL89,Calculations!BS89:CB89,2,2)),"N/A",TTEST(Calculations!CC89:CL89,Calculations!BS89:CB89,2,2)))</f>
        <v>N/A</v>
      </c>
      <c r="I88" s="112" t="str">
        <f t="shared" si="6"/>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7"/>
        <v>N/A</v>
      </c>
      <c r="F89" s="106" t="str">
        <f t="shared" si="8"/>
        <v>N/A</v>
      </c>
      <c r="G89" s="105" t="str">
        <f t="shared" si="9"/>
        <v>N/A</v>
      </c>
      <c r="H89" s="107" t="str">
        <f>IF(OR(COUNT(Calculations!BS90:CB90)&lt;3,COUNT(Calculations!CC90:CL90)&lt;3),"N/A",IF(ISERROR(TTEST(Calculations!CC90:CL90,Calculations!BS90:CB90,2,2)),"N/A",TTEST(Calculations!CC90:CL90,Calculations!BS90:CB90,2,2)))</f>
        <v>N/A</v>
      </c>
      <c r="I89" s="112" t="str">
        <f t="shared" si="6"/>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7"/>
        <v>N/A</v>
      </c>
      <c r="F90" s="106" t="str">
        <f t="shared" si="8"/>
        <v>N/A</v>
      </c>
      <c r="G90" s="105" t="str">
        <f t="shared" si="9"/>
        <v>N/A</v>
      </c>
      <c r="H90" s="107" t="str">
        <f>IF(OR(COUNT(Calculations!BS91:CB91)&lt;3,COUNT(Calculations!CC91:CL91)&lt;3),"N/A",IF(ISERROR(TTEST(Calculations!CC91:CL91,Calculations!BS91:CB91,2,2)),"N/A",TTEST(Calculations!CC91:CL91,Calculations!BS91:CB91,2,2)))</f>
        <v>N/A</v>
      </c>
      <c r="I90" s="112" t="str">
        <f t="shared" si="6"/>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aca="true" t="shared" si="10" ref="E91:E98">IF(ISERROR(2^-C91),"N/A",2^-C91)</f>
        <v>N/A</v>
      </c>
      <c r="F91" s="106" t="str">
        <f aca="true" t="shared" si="11" ref="F91:F98">IF(ISERROR(2^-D91),"N/A",2^-D91)</f>
        <v>N/A</v>
      </c>
      <c r="G91" s="105" t="str">
        <f aca="true" t="shared" si="12" ref="G91:G98">IF(ISERROR(E91/F91),"N/A",E91/F91)</f>
        <v>N/A</v>
      </c>
      <c r="H91" s="107" t="str">
        <f>IF(OR(COUNT(Calculations!BS92:CB92)&lt;3,COUNT(Calculations!CC92:CL92)&lt;3),"N/A",IF(ISERROR(TTEST(Calculations!CC92:CL92,Calculations!BS92:CB92,2,2)),"N/A",TTEST(Calculations!CC92:CL92,Calculations!BS92:CB92,2,2)))</f>
        <v>N/A</v>
      </c>
      <c r="I91" s="112" t="str">
        <f aca="true" t="shared" si="13" ref="I91:I98">IF(G91&gt;1,G91,-1/G91)</f>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3"/>
    </row>
    <row r="101" ht="12.75">
      <c r="A101" s="114"/>
    </row>
    <row r="103" spans="7:9" ht="12.75">
      <c r="G103" s="115"/>
      <c r="I103" s="115"/>
    </row>
    <row r="104" spans="7:9" ht="12.75">
      <c r="G104" s="115"/>
      <c r="I104" s="115"/>
    </row>
    <row r="105" spans="7:9" ht="12.75">
      <c r="G105" s="115"/>
      <c r="I105"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5" sqref="I5"/>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